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"/>
    </mc:Choice>
  </mc:AlternateContent>
  <bookViews>
    <workbookView xWindow="1275" yWindow="0" windowWidth="23925" windowHeight="1167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6" i="1" l="1"/>
  <c r="F194" i="1"/>
  <c r="F186" i="1"/>
  <c r="F165" i="1"/>
  <c r="F144" i="1"/>
  <c r="G132" i="1"/>
  <c r="H132" i="1"/>
  <c r="I132" i="1"/>
  <c r="J132" i="1"/>
  <c r="F132" i="1"/>
  <c r="F124" i="1" l="1"/>
  <c r="F113" i="1"/>
  <c r="F105" i="1" l="1"/>
  <c r="G84" i="1"/>
  <c r="H84" i="1"/>
  <c r="I84" i="1"/>
  <c r="J84" i="1"/>
  <c r="F84" i="1"/>
  <c r="G51" i="1"/>
  <c r="H51" i="1"/>
  <c r="I51" i="1"/>
  <c r="J51" i="1"/>
  <c r="F63" i="1"/>
  <c r="F51" i="1"/>
  <c r="G43" i="1"/>
  <c r="H43" i="1"/>
  <c r="I43" i="1"/>
  <c r="J43" i="1"/>
  <c r="F43" i="1"/>
  <c r="G32" i="1"/>
  <c r="H32" i="1"/>
  <c r="I32" i="1"/>
  <c r="J32" i="1"/>
  <c r="F32" i="1"/>
  <c r="G24" i="1"/>
  <c r="H24" i="1"/>
  <c r="I24" i="1"/>
  <c r="J24" i="1"/>
  <c r="F24" i="1"/>
  <c r="G12" i="1"/>
  <c r="H12" i="1"/>
  <c r="I12" i="1"/>
  <c r="J12" i="1"/>
  <c r="F12" i="1"/>
  <c r="F174" i="1" l="1"/>
  <c r="F153" i="1"/>
  <c r="F93" i="1" l="1"/>
  <c r="F72" i="1"/>
  <c r="B207" i="1" l="1"/>
  <c r="A207" i="1"/>
  <c r="J206" i="1"/>
  <c r="I206" i="1"/>
  <c r="H206" i="1"/>
  <c r="G206" i="1"/>
  <c r="B195" i="1"/>
  <c r="A195" i="1"/>
  <c r="L207" i="1"/>
  <c r="J194" i="1"/>
  <c r="I194" i="1"/>
  <c r="H194" i="1"/>
  <c r="G194" i="1"/>
  <c r="B187" i="1"/>
  <c r="A187" i="1"/>
  <c r="J186" i="1"/>
  <c r="I186" i="1"/>
  <c r="H186" i="1"/>
  <c r="G186" i="1"/>
  <c r="F187" i="1"/>
  <c r="B175" i="1"/>
  <c r="A175" i="1"/>
  <c r="L187" i="1"/>
  <c r="J174" i="1"/>
  <c r="I174" i="1"/>
  <c r="H174" i="1"/>
  <c r="G174" i="1"/>
  <c r="B166" i="1"/>
  <c r="A166" i="1"/>
  <c r="L166" i="1"/>
  <c r="J165" i="1"/>
  <c r="I165" i="1"/>
  <c r="H165" i="1"/>
  <c r="G165" i="1"/>
  <c r="F166" i="1"/>
  <c r="B154" i="1"/>
  <c r="A154" i="1"/>
  <c r="J153" i="1"/>
  <c r="I153" i="1"/>
  <c r="H153" i="1"/>
  <c r="G153" i="1"/>
  <c r="B145" i="1"/>
  <c r="A145" i="1"/>
  <c r="J144" i="1"/>
  <c r="I144" i="1"/>
  <c r="H144" i="1"/>
  <c r="G144" i="1"/>
  <c r="F145" i="1"/>
  <c r="B133" i="1"/>
  <c r="A133" i="1"/>
  <c r="B125" i="1"/>
  <c r="A125" i="1"/>
  <c r="J124" i="1"/>
  <c r="I124" i="1"/>
  <c r="H124" i="1"/>
  <c r="G124" i="1"/>
  <c r="B114" i="1"/>
  <c r="A114" i="1"/>
  <c r="J113" i="1"/>
  <c r="I113" i="1"/>
  <c r="H113" i="1"/>
  <c r="G113" i="1"/>
  <c r="B106" i="1"/>
  <c r="A106" i="1"/>
  <c r="J105" i="1"/>
  <c r="I105" i="1"/>
  <c r="H105" i="1"/>
  <c r="G105" i="1"/>
  <c r="F106" i="1"/>
  <c r="B94" i="1"/>
  <c r="A94" i="1"/>
  <c r="L106" i="1"/>
  <c r="J93" i="1"/>
  <c r="I93" i="1"/>
  <c r="H93" i="1"/>
  <c r="G93" i="1"/>
  <c r="B85" i="1"/>
  <c r="A85" i="1"/>
  <c r="B73" i="1"/>
  <c r="A73" i="1"/>
  <c r="L85" i="1"/>
  <c r="J72" i="1"/>
  <c r="I72" i="1"/>
  <c r="H72" i="1"/>
  <c r="G72" i="1"/>
  <c r="B64" i="1"/>
  <c r="A64" i="1"/>
  <c r="J63" i="1"/>
  <c r="I63" i="1"/>
  <c r="H63" i="1"/>
  <c r="G63" i="1"/>
  <c r="B52" i="1"/>
  <c r="A52" i="1"/>
  <c r="B44" i="1"/>
  <c r="A44" i="1"/>
  <c r="B33" i="1"/>
  <c r="A33" i="1"/>
  <c r="L44" i="1"/>
  <c r="B25" i="1"/>
  <c r="A25" i="1"/>
  <c r="B13" i="1"/>
  <c r="A13" i="1"/>
  <c r="L25" i="1"/>
  <c r="J207" i="1" l="1"/>
  <c r="I207" i="1"/>
  <c r="H207" i="1"/>
  <c r="G207" i="1"/>
  <c r="J187" i="1"/>
  <c r="I187" i="1"/>
  <c r="H187" i="1"/>
  <c r="J166" i="1"/>
  <c r="I166" i="1"/>
  <c r="H166" i="1"/>
  <c r="G166" i="1"/>
  <c r="I145" i="1"/>
  <c r="H145" i="1"/>
  <c r="G145" i="1"/>
  <c r="J125" i="1"/>
  <c r="I125" i="1"/>
  <c r="G125" i="1"/>
  <c r="F125" i="1"/>
  <c r="J106" i="1"/>
  <c r="I106" i="1"/>
  <c r="H106" i="1"/>
  <c r="G106" i="1"/>
  <c r="J145" i="1"/>
  <c r="J64" i="1"/>
  <c r="I64" i="1"/>
  <c r="H64" i="1"/>
  <c r="G64" i="1"/>
  <c r="F64" i="1"/>
  <c r="I44" i="1"/>
  <c r="H44" i="1"/>
  <c r="G44" i="1"/>
  <c r="F207" i="1"/>
  <c r="J25" i="1"/>
  <c r="I25" i="1"/>
  <c r="F25" i="1"/>
  <c r="H25" i="1"/>
  <c r="F44" i="1"/>
  <c r="J44" i="1"/>
  <c r="J85" i="1"/>
  <c r="I85" i="1"/>
  <c r="H85" i="1"/>
  <c r="G85" i="1"/>
  <c r="F85" i="1"/>
  <c r="L125" i="1"/>
  <c r="L145" i="1"/>
  <c r="G187" i="1"/>
  <c r="H125" i="1"/>
  <c r="J208" i="1" l="1"/>
  <c r="F208" i="1"/>
  <c r="I208" i="1"/>
  <c r="H208" i="1"/>
  <c r="G208" i="1"/>
</calcChain>
</file>

<file path=xl/sharedStrings.xml><?xml version="1.0" encoding="utf-8"?>
<sst xmlns="http://schemas.openxmlformats.org/spreadsheetml/2006/main" count="293" uniqueCount="102">
  <si>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</si>
  <si>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</si>
  <si>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</si>
  <si>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</si>
  <si>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</si>
  <si>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</si>
  <si>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</si>
  <si>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</si>
  <si>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</si>
  <si>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</si>
  <si>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</si>
  <si>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</si>
  <si>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</si>
  <si>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</si>
  <si>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</si>
  <si>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</si>
  <si>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</si>
  <si>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</si>
  <si>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</si>
  <si>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</si>
  <si>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</si>
  <si>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</si>
  <si>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</si>
  <si>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</si>
  <si>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</si>
  <si>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</si>
  <si>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</si>
  <si>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</si>
  <si>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</si>
  <si>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</si>
  <si>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</si>
  <si>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</si>
  <si>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</si>
  <si>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</si>
  <si>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</si>
  <si>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</si>
  <si>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</si>
  <si>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</si>
  <si>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</si>
  <si>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обогащенный</t>
  </si>
  <si>
    <t>каша рисовая молочная с маслом сливочным</t>
  </si>
  <si>
    <t>чай с сахаром</t>
  </si>
  <si>
    <t>огурец свежий</t>
  </si>
  <si>
    <t>компот из свежих плодов</t>
  </si>
  <si>
    <t>каша пшенная молочная с маслом сливочным</t>
  </si>
  <si>
    <t xml:space="preserve">каша овсяная со сливочным маслом </t>
  </si>
  <si>
    <t>биточки мясные с соусом томатным</t>
  </si>
  <si>
    <t>каша молочная "Дружба"</t>
  </si>
  <si>
    <t>какао с молоком</t>
  </si>
  <si>
    <t>огурец соленый</t>
  </si>
  <si>
    <t>компот из смеси сухофруктов</t>
  </si>
  <si>
    <t>суп молочный с макаронными изделиями</t>
  </si>
  <si>
    <t>342.1</t>
  </si>
  <si>
    <t>чай с сахаром и лимоном</t>
  </si>
  <si>
    <t>макаронные изделия отварные с сыром</t>
  </si>
  <si>
    <t>компот из изюма</t>
  </si>
  <si>
    <t>Директор</t>
  </si>
  <si>
    <t>МОУ "Копорская школа"</t>
  </si>
  <si>
    <t xml:space="preserve">суп куриный с вермишелью, картофелем </t>
  </si>
  <si>
    <t>картофельное пюре</t>
  </si>
  <si>
    <t xml:space="preserve">суп из овощей со сметаной </t>
  </si>
  <si>
    <t xml:space="preserve">суп картофельный с горохом </t>
  </si>
  <si>
    <t>макаронные изделия отварные</t>
  </si>
  <si>
    <t xml:space="preserve">борщ с капустой и картофелем со сметаной </t>
  </si>
  <si>
    <t>каша гречневая рассыпчатая</t>
  </si>
  <si>
    <t xml:space="preserve">макаронные изделия отварные </t>
  </si>
  <si>
    <t xml:space="preserve">борщ с капустои и картофелем, со сметаной </t>
  </si>
  <si>
    <t>суп из овощей со сметаной</t>
  </si>
  <si>
    <t>каша манная молочная с маслом сливочным</t>
  </si>
  <si>
    <t>щи из свежей капусты со сметаной</t>
  </si>
  <si>
    <t>рис припущенный</t>
  </si>
  <si>
    <t>салат из квашеной капусты</t>
  </si>
  <si>
    <t>суп картофельный с горохом</t>
  </si>
  <si>
    <t>голубцы ленивые</t>
  </si>
  <si>
    <t>печенье</t>
  </si>
  <si>
    <t>десерт</t>
  </si>
  <si>
    <t>хлеб ржано-пшеничный обог. микронутриентами</t>
  </si>
  <si>
    <t>напиток из плодов шиповника</t>
  </si>
  <si>
    <t>пряники</t>
  </si>
  <si>
    <t>котлеты рубленные из мяса птицы(куры).</t>
  </si>
  <si>
    <t>яблоко свежее</t>
  </si>
  <si>
    <t>птица , тушенная в соусе.</t>
  </si>
  <si>
    <t>вафли</t>
  </si>
  <si>
    <t>печень по-строгановски.</t>
  </si>
  <si>
    <t>компот из свежих яблок</t>
  </si>
  <si>
    <t>салат из свеклы маслом растительным</t>
  </si>
  <si>
    <t>фрукт</t>
  </si>
  <si>
    <t>жаркое по-домашнему из курицы</t>
  </si>
  <si>
    <t>апельсин</t>
  </si>
  <si>
    <t>груша</t>
  </si>
  <si>
    <t>гуляш из свинины</t>
  </si>
  <si>
    <t>чай с молоком</t>
  </si>
  <si>
    <t>мандарин</t>
  </si>
  <si>
    <t>бутерброд с сыром</t>
  </si>
  <si>
    <t>запеканка из творога с молоком сгущ.</t>
  </si>
  <si>
    <t>омлет натуральный с горошком</t>
  </si>
  <si>
    <t>яблоко</t>
  </si>
  <si>
    <t xml:space="preserve">огурец соленый </t>
  </si>
  <si>
    <t>рассольник ленинградский со сметаной (весна-лето)</t>
  </si>
  <si>
    <t xml:space="preserve">салат из свеклы маслом растительным </t>
  </si>
  <si>
    <t>щи из свежей капусты со сметаной (весна-лето)</t>
  </si>
  <si>
    <t>Ландышева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</si>
</sst>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>
      <alignment horizontal="center" vertical="top" wrapText="1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2" fontId="4" fillId="3" borderId="3" xfId="0" applyNumberFormat="1" applyFont="1" applyFill="1" applyBorder="1" applyAlignment="1">
      <alignment horizontal="center" vertical="top" wrapText="1"/>
    </xf>
    <xf numFmtId="1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14" fillId="3" borderId="3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0" xfId="0" applyNumberFormat="1" applyFont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3" sqref="N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57</v>
      </c>
      <c r="D1" s="67"/>
      <c r="E1" s="67"/>
      <c r="F1" s="12" t="s">
        <v>16</v>
      </c>
      <c r="G1" s="2" t="s">
        <v>17</v>
      </c>
      <c r="H1" s="68" t="s">
        <v>56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101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4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 t="s">
        <v>40</v>
      </c>
      <c r="F6" s="43">
        <v>200</v>
      </c>
      <c r="G6" s="56">
        <v>5.96</v>
      </c>
      <c r="H6" s="56">
        <v>6.21</v>
      </c>
      <c r="I6" s="56">
        <v>39.119999999999997</v>
      </c>
      <c r="J6" s="56">
        <v>236.87</v>
      </c>
      <c r="K6" s="44">
        <v>184</v>
      </c>
      <c r="L6" s="43"/>
    </row>
    <row r="7" spans="1:12" ht="15" x14ac:dyDescent="0.25">
      <c r="A7" s="23"/>
      <c r="B7" s="15"/>
      <c r="C7" s="11"/>
      <c r="D7" s="7" t="s">
        <v>22</v>
      </c>
      <c r="E7" s="42" t="s">
        <v>91</v>
      </c>
      <c r="F7" s="43">
        <v>200</v>
      </c>
      <c r="G7" s="56">
        <v>1.65</v>
      </c>
      <c r="H7" s="56">
        <v>1.25</v>
      </c>
      <c r="I7" s="56">
        <v>17.79</v>
      </c>
      <c r="J7" s="56">
        <v>89.33</v>
      </c>
      <c r="K7" s="44">
        <v>378</v>
      </c>
      <c r="L7" s="43"/>
    </row>
    <row r="8" spans="1:12" ht="15" x14ac:dyDescent="0.25">
      <c r="A8" s="23"/>
      <c r="B8" s="15"/>
      <c r="C8" s="11"/>
      <c r="D8" s="55" t="s">
        <v>86</v>
      </c>
      <c r="E8" s="42" t="s">
        <v>92</v>
      </c>
      <c r="F8" s="43">
        <v>100</v>
      </c>
      <c r="G8" s="56">
        <v>0.8</v>
      </c>
      <c r="H8" s="56">
        <v>0.2</v>
      </c>
      <c r="I8" s="59">
        <v>7.5</v>
      </c>
      <c r="J8" s="51">
        <v>38</v>
      </c>
      <c r="K8" s="44">
        <v>751</v>
      </c>
      <c r="L8" s="43"/>
    </row>
    <row r="9" spans="1:12" ht="15" x14ac:dyDescent="0.25">
      <c r="A9" s="23"/>
      <c r="B9" s="15"/>
      <c r="C9" s="11"/>
      <c r="D9" s="7"/>
      <c r="E9" s="42" t="s">
        <v>93</v>
      </c>
      <c r="F9" s="43">
        <v>35</v>
      </c>
      <c r="G9" s="56">
        <v>5.0599999999999996</v>
      </c>
      <c r="H9" s="56">
        <v>5.14</v>
      </c>
      <c r="I9" s="56">
        <v>10.28</v>
      </c>
      <c r="J9" s="56">
        <v>152.1</v>
      </c>
      <c r="K9" s="44">
        <v>3</v>
      </c>
      <c r="L9" s="43"/>
    </row>
    <row r="10" spans="1:12" ht="15" x14ac:dyDescent="0.25">
      <c r="A10" s="23"/>
      <c r="B10" s="15"/>
      <c r="C10" s="11"/>
      <c r="D10" s="6"/>
      <c r="E10" s="42"/>
      <c r="F10" s="43"/>
      <c r="G10" s="56"/>
      <c r="H10" s="56"/>
      <c r="I10" s="56"/>
      <c r="J10" s="56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56"/>
      <c r="H11" s="56"/>
      <c r="I11" s="56"/>
      <c r="J11" s="56"/>
      <c r="K11" s="44"/>
      <c r="L11" s="43"/>
    </row>
    <row r="12" spans="1:12" ht="15" x14ac:dyDescent="0.25">
      <c r="A12" s="24"/>
      <c r="B12" s="17"/>
      <c r="C12" s="8"/>
      <c r="D12" s="18" t="s">
        <v>33</v>
      </c>
      <c r="E12" s="9"/>
      <c r="F12" s="19">
        <f>F6+F7+F8+F9</f>
        <v>535</v>
      </c>
      <c r="G12" s="19">
        <f t="shared" ref="G12:J12" si="0">G6+G7+G8+G9</f>
        <v>13.469999999999999</v>
      </c>
      <c r="H12" s="19">
        <f t="shared" si="0"/>
        <v>12.8</v>
      </c>
      <c r="I12" s="19">
        <f t="shared" si="0"/>
        <v>74.69</v>
      </c>
      <c r="J12" s="19">
        <f t="shared" si="0"/>
        <v>516.29999999999995</v>
      </c>
      <c r="K12" s="25"/>
      <c r="L12" s="19"/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53" t="s">
        <v>42</v>
      </c>
      <c r="F13" s="43">
        <v>60</v>
      </c>
      <c r="G13" s="56">
        <v>0.48</v>
      </c>
      <c r="H13" s="56">
        <v>0.06</v>
      </c>
      <c r="I13" s="56">
        <v>1.5</v>
      </c>
      <c r="J13" s="56">
        <v>8.4</v>
      </c>
      <c r="K13" s="44"/>
      <c r="L13" s="43"/>
    </row>
    <row r="14" spans="1:12" ht="15" x14ac:dyDescent="0.25">
      <c r="A14" s="23"/>
      <c r="B14" s="15"/>
      <c r="C14" s="11"/>
      <c r="D14" s="7" t="s">
        <v>27</v>
      </c>
      <c r="E14" s="42" t="s">
        <v>61</v>
      </c>
      <c r="F14" s="43">
        <v>200</v>
      </c>
      <c r="G14" s="56">
        <v>5.23</v>
      </c>
      <c r="H14" s="56">
        <v>4.99</v>
      </c>
      <c r="I14" s="56">
        <v>15.35</v>
      </c>
      <c r="J14" s="56">
        <v>127.44</v>
      </c>
      <c r="K14" s="44">
        <v>99</v>
      </c>
      <c r="L14" s="43"/>
    </row>
    <row r="15" spans="1:12" ht="15" x14ac:dyDescent="0.25">
      <c r="A15" s="23"/>
      <c r="B15" s="15"/>
      <c r="C15" s="11"/>
      <c r="D15" s="7" t="s">
        <v>28</v>
      </c>
      <c r="E15" s="53" t="s">
        <v>79</v>
      </c>
      <c r="F15" s="43">
        <v>90</v>
      </c>
      <c r="G15" s="51">
        <v>9.8000000000000007</v>
      </c>
      <c r="H15" s="56">
        <v>7.68</v>
      </c>
      <c r="I15" s="56">
        <v>10.61</v>
      </c>
      <c r="J15" s="56">
        <v>147.05000000000001</v>
      </c>
      <c r="K15" s="44">
        <v>294</v>
      </c>
      <c r="L15" s="43"/>
    </row>
    <row r="16" spans="1:12" ht="15" x14ac:dyDescent="0.25">
      <c r="A16" s="23"/>
      <c r="B16" s="15"/>
      <c r="C16" s="11"/>
      <c r="D16" s="7" t="s">
        <v>29</v>
      </c>
      <c r="E16" s="42" t="s">
        <v>62</v>
      </c>
      <c r="F16" s="43">
        <v>150</v>
      </c>
      <c r="G16" s="56">
        <v>5.44</v>
      </c>
      <c r="H16" s="56">
        <v>4.76</v>
      </c>
      <c r="I16" s="56">
        <v>34.729999999999997</v>
      </c>
      <c r="J16" s="56">
        <v>203.7</v>
      </c>
      <c r="K16" s="44">
        <v>309</v>
      </c>
      <c r="L16" s="43"/>
    </row>
    <row r="17" spans="1:12" ht="15" x14ac:dyDescent="0.25">
      <c r="A17" s="23"/>
      <c r="B17" s="15"/>
      <c r="C17" s="11"/>
      <c r="D17" s="7" t="s">
        <v>30</v>
      </c>
      <c r="E17" s="42" t="s">
        <v>77</v>
      </c>
      <c r="F17" s="43">
        <v>200</v>
      </c>
      <c r="G17" s="56">
        <v>0.68</v>
      </c>
      <c r="H17" s="56">
        <v>0.28000000000000003</v>
      </c>
      <c r="I17" s="56">
        <v>29.62</v>
      </c>
      <c r="J17" s="56">
        <v>136.6</v>
      </c>
      <c r="K17" s="44">
        <v>388</v>
      </c>
      <c r="L17" s="43"/>
    </row>
    <row r="18" spans="1:12" ht="15" x14ac:dyDescent="0.25">
      <c r="A18" s="23"/>
      <c r="B18" s="15"/>
      <c r="C18" s="11"/>
      <c r="D18" s="7" t="s">
        <v>31</v>
      </c>
      <c r="E18" s="42" t="s">
        <v>39</v>
      </c>
      <c r="F18" s="43">
        <v>20</v>
      </c>
      <c r="G18" s="51">
        <v>1.5</v>
      </c>
      <c r="H18" s="56">
        <v>0.57999999999999996</v>
      </c>
      <c r="I18" s="56">
        <v>10.28</v>
      </c>
      <c r="J18" s="56">
        <v>52.4</v>
      </c>
      <c r="K18" s="44"/>
      <c r="L18" s="43"/>
    </row>
    <row r="19" spans="1:12" ht="15" x14ac:dyDescent="0.25">
      <c r="A19" s="23"/>
      <c r="B19" s="15"/>
      <c r="C19" s="11"/>
      <c r="D19" s="7" t="s">
        <v>32</v>
      </c>
      <c r="E19" s="42" t="s">
        <v>76</v>
      </c>
      <c r="F19" s="43">
        <v>25</v>
      </c>
      <c r="G19" s="56">
        <v>1.66</v>
      </c>
      <c r="H19" s="56">
        <v>0.22</v>
      </c>
      <c r="I19" s="56">
        <v>10.6</v>
      </c>
      <c r="J19" s="56">
        <v>50.99</v>
      </c>
      <c r="K19" s="44"/>
      <c r="L19" s="43"/>
    </row>
    <row r="20" spans="1:12" ht="15" x14ac:dyDescent="0.25">
      <c r="A20" s="23"/>
      <c r="B20" s="15"/>
      <c r="C20" s="11"/>
      <c r="D20" s="7"/>
      <c r="E20" s="42"/>
      <c r="F20" s="43"/>
      <c r="G20" s="56"/>
      <c r="H20" s="56"/>
      <c r="I20" s="56"/>
      <c r="J20" s="56"/>
      <c r="K20" s="44"/>
      <c r="L20" s="43"/>
    </row>
    <row r="21" spans="1:12" ht="15" x14ac:dyDescent="0.25">
      <c r="A21" s="23"/>
      <c r="B21" s="15"/>
      <c r="C21" s="11"/>
      <c r="D21" s="7"/>
      <c r="E21" s="42"/>
      <c r="F21" s="43"/>
      <c r="G21" s="56"/>
      <c r="H21" s="56"/>
      <c r="I21" s="56"/>
      <c r="J21" s="56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56"/>
      <c r="H22" s="56"/>
      <c r="I22" s="56"/>
      <c r="J22" s="56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56"/>
      <c r="H23" s="56"/>
      <c r="I23" s="56"/>
      <c r="J23" s="56"/>
      <c r="K23" s="44"/>
      <c r="L23" s="43"/>
    </row>
    <row r="24" spans="1:12" ht="15" x14ac:dyDescent="0.25">
      <c r="A24" s="24"/>
      <c r="B24" s="17"/>
      <c r="C24" s="8"/>
      <c r="D24" s="18" t="s">
        <v>33</v>
      </c>
      <c r="E24" s="9"/>
      <c r="F24" s="19">
        <f>F13+F14+F15++F16+F17+F18+F19</f>
        <v>745</v>
      </c>
      <c r="G24" s="52">
        <f t="shared" ref="G24:J24" si="1">G13+G14+G15++G16+G17+G18+G19</f>
        <v>24.790000000000003</v>
      </c>
      <c r="H24" s="19">
        <f t="shared" si="1"/>
        <v>18.57</v>
      </c>
      <c r="I24" s="19">
        <f t="shared" si="1"/>
        <v>112.69</v>
      </c>
      <c r="J24" s="19">
        <f t="shared" si="1"/>
        <v>726.57999999999993</v>
      </c>
      <c r="K24" s="25"/>
      <c r="L24" s="19"/>
    </row>
    <row r="25" spans="1:12" ht="15" x14ac:dyDescent="0.2">
      <c r="A25" s="29">
        <f>A6</f>
        <v>1</v>
      </c>
      <c r="B25" s="30">
        <f>B6</f>
        <v>1</v>
      </c>
      <c r="C25" s="63" t="s">
        <v>4</v>
      </c>
      <c r="D25" s="64"/>
      <c r="E25" s="31"/>
      <c r="F25" s="32">
        <f>F12+F24</f>
        <v>1280</v>
      </c>
      <c r="G25" s="60">
        <v>38.270000000000003</v>
      </c>
      <c r="H25" s="58">
        <f>H12+H24</f>
        <v>31.37</v>
      </c>
      <c r="I25" s="58">
        <f>I12+I24</f>
        <v>187.38</v>
      </c>
      <c r="J25" s="58">
        <f>J12+J24</f>
        <v>1242.8799999999999</v>
      </c>
      <c r="K25" s="32"/>
      <c r="L25" s="32">
        <f>L12+L24</f>
        <v>0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9" t="s">
        <v>68</v>
      </c>
      <c r="F26" s="40">
        <v>200</v>
      </c>
      <c r="G26" s="40">
        <v>7.01</v>
      </c>
      <c r="H26" s="40">
        <v>6.05</v>
      </c>
      <c r="I26" s="40">
        <v>35.67</v>
      </c>
      <c r="J26" s="40">
        <v>224.29</v>
      </c>
      <c r="K26" s="41">
        <v>184</v>
      </c>
      <c r="L26" s="40"/>
    </row>
    <row r="27" spans="1:12" ht="15" x14ac:dyDescent="0.25">
      <c r="A27" s="14"/>
      <c r="B27" s="15"/>
      <c r="C27" s="11"/>
      <c r="D27" s="7" t="s">
        <v>23</v>
      </c>
      <c r="E27" s="42" t="s">
        <v>39</v>
      </c>
      <c r="F27" s="43">
        <v>40</v>
      </c>
      <c r="G27" s="43">
        <v>3</v>
      </c>
      <c r="H27" s="43">
        <v>1.1599999999999999</v>
      </c>
      <c r="I27" s="43">
        <v>20.56</v>
      </c>
      <c r="J27" s="43">
        <v>104.8</v>
      </c>
      <c r="K27" s="44"/>
      <c r="L27" s="43"/>
    </row>
    <row r="28" spans="1:12" ht="15" x14ac:dyDescent="0.25">
      <c r="A28" s="14"/>
      <c r="B28" s="15"/>
      <c r="C28" s="11"/>
      <c r="D28" s="55" t="s">
        <v>75</v>
      </c>
      <c r="E28" s="42" t="s">
        <v>78</v>
      </c>
      <c r="F28" s="43">
        <v>60</v>
      </c>
      <c r="G28" s="56">
        <v>3.54</v>
      </c>
      <c r="H28" s="43">
        <v>2.82</v>
      </c>
      <c r="I28" s="43">
        <v>45</v>
      </c>
      <c r="J28" s="43">
        <v>219.6</v>
      </c>
      <c r="K28" s="44"/>
      <c r="L28" s="43"/>
    </row>
    <row r="29" spans="1:12" ht="15" x14ac:dyDescent="0.25">
      <c r="A29" s="14"/>
      <c r="B29" s="15"/>
      <c r="C29" s="11"/>
      <c r="D29" s="7" t="s">
        <v>22</v>
      </c>
      <c r="E29" s="42" t="s">
        <v>91</v>
      </c>
      <c r="F29" s="43">
        <v>200</v>
      </c>
      <c r="G29" s="43">
        <v>1.65</v>
      </c>
      <c r="H29" s="43">
        <v>1.25</v>
      </c>
      <c r="I29" s="43">
        <v>17.79</v>
      </c>
      <c r="J29" s="56">
        <v>89.33</v>
      </c>
      <c r="K29" s="44">
        <v>378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F26+F27+F28+F29</f>
        <v>500</v>
      </c>
      <c r="G32" s="19">
        <f t="shared" ref="G32:J32" si="2">G26+G27+G28+G29</f>
        <v>15.200000000000001</v>
      </c>
      <c r="H32" s="19">
        <f t="shared" si="2"/>
        <v>11.28</v>
      </c>
      <c r="I32" s="19">
        <f t="shared" si="2"/>
        <v>119.02000000000001</v>
      </c>
      <c r="J32" s="19">
        <f t="shared" si="2"/>
        <v>638.02</v>
      </c>
      <c r="K32" s="25"/>
      <c r="L32" s="19"/>
    </row>
    <row r="33" spans="1:12" ht="15" x14ac:dyDescent="0.25">
      <c r="A33" s="13">
        <f>A26</f>
        <v>1</v>
      </c>
      <c r="B33" s="13">
        <f>B26</f>
        <v>2</v>
      </c>
      <c r="C33" s="10" t="s">
        <v>25</v>
      </c>
      <c r="D33" s="7" t="s">
        <v>26</v>
      </c>
      <c r="E33" s="53" t="s">
        <v>49</v>
      </c>
      <c r="F33" s="43">
        <v>60</v>
      </c>
      <c r="G33" s="56">
        <v>0.48</v>
      </c>
      <c r="H33" s="43">
        <v>0.06</v>
      </c>
      <c r="I33" s="43">
        <v>1.02</v>
      </c>
      <c r="J33" s="43">
        <v>7.8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63</v>
      </c>
      <c r="F34" s="43">
        <v>200</v>
      </c>
      <c r="G34" s="43">
        <v>2.39</v>
      </c>
      <c r="H34" s="43">
        <v>5.53</v>
      </c>
      <c r="I34" s="43">
        <v>10.83</v>
      </c>
      <c r="J34" s="43">
        <v>105.71</v>
      </c>
      <c r="K34" s="44">
        <v>82</v>
      </c>
      <c r="L34" s="43"/>
    </row>
    <row r="35" spans="1:12" ht="15" x14ac:dyDescent="0.25">
      <c r="A35" s="14"/>
      <c r="B35" s="15"/>
      <c r="C35" s="11"/>
      <c r="D35" s="7" t="s">
        <v>28</v>
      </c>
      <c r="E35" s="53" t="s">
        <v>87</v>
      </c>
      <c r="F35" s="43">
        <v>240</v>
      </c>
      <c r="G35" s="43">
        <v>29.48</v>
      </c>
      <c r="H35" s="43">
        <v>13.26</v>
      </c>
      <c r="I35" s="43">
        <v>23.42</v>
      </c>
      <c r="J35" s="43">
        <v>317.60000000000002</v>
      </c>
      <c r="K35" s="44">
        <v>258</v>
      </c>
      <c r="L35" s="43"/>
    </row>
    <row r="36" spans="1:12" ht="15" x14ac:dyDescent="0.25">
      <c r="A36" s="14"/>
      <c r="B36" s="15"/>
      <c r="C36" s="11"/>
      <c r="D36" s="7" t="s">
        <v>30</v>
      </c>
      <c r="E36" s="42" t="s">
        <v>43</v>
      </c>
      <c r="F36" s="43">
        <v>200</v>
      </c>
      <c r="G36" s="43">
        <v>0.16</v>
      </c>
      <c r="H36" s="43">
        <v>0.16</v>
      </c>
      <c r="I36" s="43">
        <v>27.87</v>
      </c>
      <c r="J36" s="43">
        <v>114.56</v>
      </c>
      <c r="K36" s="44">
        <v>394</v>
      </c>
      <c r="L36" s="43"/>
    </row>
    <row r="37" spans="1:12" ht="15" x14ac:dyDescent="0.25">
      <c r="A37" s="14"/>
      <c r="B37" s="15"/>
      <c r="C37" s="11"/>
      <c r="D37" s="7" t="s">
        <v>31</v>
      </c>
      <c r="E37" s="42" t="s">
        <v>39</v>
      </c>
      <c r="F37" s="43">
        <v>35</v>
      </c>
      <c r="G37" s="43">
        <v>2.63</v>
      </c>
      <c r="H37" s="43">
        <v>1.02</v>
      </c>
      <c r="I37" s="43">
        <v>17.989999999999998</v>
      </c>
      <c r="J37" s="43">
        <v>91.7</v>
      </c>
      <c r="K37" s="44">
        <v>758</v>
      </c>
      <c r="L37" s="43"/>
    </row>
    <row r="38" spans="1:12" ht="15" x14ac:dyDescent="0.25">
      <c r="A38" s="14"/>
      <c r="B38" s="15"/>
      <c r="C38" s="11"/>
      <c r="D38" s="7" t="s">
        <v>32</v>
      </c>
      <c r="E38" s="42" t="s">
        <v>76</v>
      </c>
      <c r="F38" s="43">
        <v>35</v>
      </c>
      <c r="G38" s="43">
        <v>2.3199999999999998</v>
      </c>
      <c r="H38" s="43">
        <v>0.31</v>
      </c>
      <c r="I38" s="43">
        <v>14.84</v>
      </c>
      <c r="J38" s="56">
        <v>71.39</v>
      </c>
      <c r="K38" s="44">
        <v>757</v>
      </c>
      <c r="L38" s="43"/>
    </row>
    <row r="39" spans="1:12" ht="15" x14ac:dyDescent="0.2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33</v>
      </c>
      <c r="E43" s="9"/>
      <c r="F43" s="19">
        <f>F33+F34+F35+F36+F37+F38</f>
        <v>770</v>
      </c>
      <c r="G43" s="19">
        <f t="shared" ref="G43:J43" si="3">G33+G34+G35+G36+G37+G38</f>
        <v>37.46</v>
      </c>
      <c r="H43" s="19">
        <f t="shared" si="3"/>
        <v>20.34</v>
      </c>
      <c r="I43" s="19">
        <f t="shared" si="3"/>
        <v>95.97</v>
      </c>
      <c r="J43" s="19">
        <f t="shared" si="3"/>
        <v>708.7600000000001</v>
      </c>
      <c r="K43" s="25"/>
      <c r="L43" s="19"/>
    </row>
    <row r="44" spans="1:12" ht="15.75" customHeight="1" thickBot="1" x14ac:dyDescent="0.25">
      <c r="A44" s="33">
        <f>A26</f>
        <v>1</v>
      </c>
      <c r="B44" s="33">
        <f>B26</f>
        <v>2</v>
      </c>
      <c r="C44" s="63" t="s">
        <v>4</v>
      </c>
      <c r="D44" s="64"/>
      <c r="E44" s="31"/>
      <c r="F44" s="32">
        <f>F32+F43</f>
        <v>1270</v>
      </c>
      <c r="G44" s="58">
        <f>G32+G43</f>
        <v>52.660000000000004</v>
      </c>
      <c r="H44" s="32">
        <f>H32+H43</f>
        <v>31.619999999999997</v>
      </c>
      <c r="I44" s="32">
        <f>I32+I43</f>
        <v>214.99</v>
      </c>
      <c r="J44" s="58">
        <f>J32+J43</f>
        <v>1346.7800000000002</v>
      </c>
      <c r="K44" s="32"/>
      <c r="L44" s="32">
        <f>L32+L43</f>
        <v>0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42" t="s">
        <v>95</v>
      </c>
      <c r="F45" s="40">
        <v>150</v>
      </c>
      <c r="G45" s="61">
        <v>19.829999999999998</v>
      </c>
      <c r="H45" s="61">
        <v>17.899999999999999</v>
      </c>
      <c r="I45" s="61">
        <v>4.18</v>
      </c>
      <c r="J45" s="61">
        <v>285.10000000000002</v>
      </c>
      <c r="K45" s="41">
        <v>214.03</v>
      </c>
      <c r="L45" s="40"/>
    </row>
    <row r="46" spans="1:12" ht="15" x14ac:dyDescent="0.25">
      <c r="A46" s="23"/>
      <c r="B46" s="15"/>
      <c r="C46" s="11"/>
      <c r="D46" s="7" t="s">
        <v>24</v>
      </c>
      <c r="E46" s="42" t="s">
        <v>96</v>
      </c>
      <c r="F46" s="43">
        <v>110</v>
      </c>
      <c r="G46" s="56">
        <v>0.44</v>
      </c>
      <c r="H46" s="56">
        <v>0.44</v>
      </c>
      <c r="I46" s="56">
        <v>10.78</v>
      </c>
      <c r="J46" s="56">
        <v>51.7</v>
      </c>
      <c r="K46" s="44">
        <v>754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39</v>
      </c>
      <c r="F47" s="43">
        <v>50</v>
      </c>
      <c r="G47" s="56">
        <v>3.75</v>
      </c>
      <c r="H47" s="56">
        <v>1.45</v>
      </c>
      <c r="I47" s="56">
        <v>25.7</v>
      </c>
      <c r="J47" s="56">
        <v>131</v>
      </c>
      <c r="K47" s="44"/>
      <c r="L47" s="43"/>
    </row>
    <row r="48" spans="1:12" ht="15" x14ac:dyDescent="0.25">
      <c r="A48" s="23"/>
      <c r="B48" s="15"/>
      <c r="C48" s="11"/>
      <c r="D48" s="7" t="s">
        <v>22</v>
      </c>
      <c r="E48" s="42" t="s">
        <v>91</v>
      </c>
      <c r="F48" s="43">
        <v>200</v>
      </c>
      <c r="G48" s="56">
        <v>1.65</v>
      </c>
      <c r="H48" s="56">
        <v>1.25</v>
      </c>
      <c r="I48" s="56">
        <v>17.79</v>
      </c>
      <c r="J48" s="56">
        <v>89.33</v>
      </c>
      <c r="K48" s="44">
        <v>378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56"/>
      <c r="H49" s="56"/>
      <c r="I49" s="56"/>
      <c r="J49" s="56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56"/>
      <c r="H50" s="56"/>
      <c r="I50" s="56"/>
      <c r="J50" s="56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F45+F46+F47+F48</f>
        <v>510</v>
      </c>
      <c r="G51" s="57">
        <f>G45+G46+G47+G48</f>
        <v>25.669999999999998</v>
      </c>
      <c r="H51" s="19">
        <f t="shared" ref="H51:J51" si="4">H45+H46+H47+H48</f>
        <v>21.04</v>
      </c>
      <c r="I51" s="19">
        <f t="shared" si="4"/>
        <v>58.449999999999996</v>
      </c>
      <c r="J51" s="19">
        <f t="shared" si="4"/>
        <v>557.13</v>
      </c>
      <c r="K51" s="25"/>
      <c r="L51" s="19"/>
    </row>
    <row r="52" spans="1:12" ht="15" x14ac:dyDescent="0.25">
      <c r="A52" s="26">
        <f>A45</f>
        <v>1</v>
      </c>
      <c r="B52" s="13">
        <f>B45</f>
        <v>3</v>
      </c>
      <c r="C52" s="10" t="s">
        <v>25</v>
      </c>
      <c r="D52" s="7" t="s">
        <v>26</v>
      </c>
      <c r="E52" s="42" t="s">
        <v>71</v>
      </c>
      <c r="F52" s="43">
        <v>60</v>
      </c>
      <c r="G52" s="56">
        <v>0.96</v>
      </c>
      <c r="H52" s="56">
        <v>3.06</v>
      </c>
      <c r="I52" s="56">
        <v>4.9400000000000004</v>
      </c>
      <c r="J52" s="56">
        <v>52.58</v>
      </c>
      <c r="K52" s="44">
        <v>40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60</v>
      </c>
      <c r="F53" s="43">
        <v>200</v>
      </c>
      <c r="G53" s="56">
        <v>2.17</v>
      </c>
      <c r="H53" s="56">
        <v>5.51</v>
      </c>
      <c r="I53" s="56">
        <v>9.0500000000000007</v>
      </c>
      <c r="J53" s="56">
        <v>97.16</v>
      </c>
      <c r="K53" s="44">
        <v>99</v>
      </c>
      <c r="L53" s="43"/>
    </row>
    <row r="54" spans="1:12" ht="15" x14ac:dyDescent="0.25">
      <c r="A54" s="23"/>
      <c r="B54" s="15"/>
      <c r="C54" s="11"/>
      <c r="D54" s="7" t="s">
        <v>28</v>
      </c>
      <c r="E54" s="53" t="s">
        <v>81</v>
      </c>
      <c r="F54" s="43">
        <v>90</v>
      </c>
      <c r="G54" s="56">
        <v>16.16</v>
      </c>
      <c r="H54" s="56">
        <v>8.18</v>
      </c>
      <c r="I54" s="56">
        <v>3.28</v>
      </c>
      <c r="J54" s="56">
        <v>143.34</v>
      </c>
      <c r="K54" s="44">
        <v>290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64</v>
      </c>
      <c r="F55" s="43">
        <v>150</v>
      </c>
      <c r="G55" s="56">
        <v>9.1</v>
      </c>
      <c r="H55" s="56">
        <v>6.5</v>
      </c>
      <c r="I55" s="56">
        <v>41.15</v>
      </c>
      <c r="J55" s="56">
        <v>259.16000000000003</v>
      </c>
      <c r="K55" s="44">
        <v>181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77</v>
      </c>
      <c r="F56" s="43">
        <v>200</v>
      </c>
      <c r="G56" s="56">
        <v>0.68</v>
      </c>
      <c r="H56" s="56">
        <v>0.28000000000000003</v>
      </c>
      <c r="I56" s="56">
        <v>29.62</v>
      </c>
      <c r="J56" s="56">
        <v>136.6</v>
      </c>
      <c r="K56" s="44">
        <v>388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39</v>
      </c>
      <c r="F57" s="43">
        <v>20</v>
      </c>
      <c r="G57" s="56">
        <v>1.5</v>
      </c>
      <c r="H57" s="56">
        <v>0.57999999999999996</v>
      </c>
      <c r="I57" s="56">
        <v>10.28</v>
      </c>
      <c r="J57" s="56">
        <v>52.4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76</v>
      </c>
      <c r="F58" s="43">
        <v>25</v>
      </c>
      <c r="G58" s="56">
        <v>1.66</v>
      </c>
      <c r="H58" s="56">
        <v>0.22</v>
      </c>
      <c r="I58" s="56">
        <v>10.6</v>
      </c>
      <c r="J58" s="56">
        <v>50.99</v>
      </c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56"/>
      <c r="H59" s="56"/>
      <c r="I59" s="56"/>
      <c r="J59" s="56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56"/>
      <c r="H60" s="56"/>
      <c r="I60" s="56"/>
      <c r="J60" s="56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56"/>
      <c r="H61" s="56"/>
      <c r="I61" s="56"/>
      <c r="J61" s="56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56"/>
      <c r="H62" s="56"/>
      <c r="I62" s="56"/>
      <c r="J62" s="56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F52+F53+F54+F55+F56+F57+F58</f>
        <v>745</v>
      </c>
      <c r="G63" s="57">
        <f>SUM(G52:G62)</f>
        <v>32.229999999999997</v>
      </c>
      <c r="H63" s="57">
        <f>SUM(H52:H62)</f>
        <v>24.33</v>
      </c>
      <c r="I63" s="57">
        <f>SUM(I52:I62)</f>
        <v>108.92</v>
      </c>
      <c r="J63" s="57">
        <f>SUM(J52:J62)</f>
        <v>792.23</v>
      </c>
      <c r="K63" s="25"/>
      <c r="L63" s="19"/>
    </row>
    <row r="64" spans="1:12" ht="15.75" customHeight="1" thickBot="1" x14ac:dyDescent="0.25">
      <c r="A64" s="29">
        <f>A45</f>
        <v>1</v>
      </c>
      <c r="B64" s="30">
        <f>B45</f>
        <v>3</v>
      </c>
      <c r="C64" s="63" t="s">
        <v>4</v>
      </c>
      <c r="D64" s="64"/>
      <c r="E64" s="31"/>
      <c r="F64" s="32">
        <f>F51+F63</f>
        <v>1255</v>
      </c>
      <c r="G64" s="58">
        <f>G51+G63</f>
        <v>57.899999999999991</v>
      </c>
      <c r="H64" s="58">
        <f>H51+H63</f>
        <v>45.37</v>
      </c>
      <c r="I64" s="58">
        <f>I51+I63</f>
        <v>167.37</v>
      </c>
      <c r="J64" s="58">
        <f>J51+J63</f>
        <v>1349.3600000000001</v>
      </c>
      <c r="K64" s="32"/>
      <c r="L64" s="32"/>
    </row>
    <row r="65" spans="1:12" ht="15" x14ac:dyDescent="0.25">
      <c r="A65" s="20">
        <v>1</v>
      </c>
      <c r="B65" s="21">
        <v>4</v>
      </c>
      <c r="C65" s="22" t="s">
        <v>20</v>
      </c>
      <c r="D65" s="5" t="s">
        <v>21</v>
      </c>
      <c r="E65" s="42" t="s">
        <v>45</v>
      </c>
      <c r="F65" s="40">
        <v>200</v>
      </c>
      <c r="G65" s="61">
        <v>8.2899999999999991</v>
      </c>
      <c r="H65" s="61">
        <v>8.49</v>
      </c>
      <c r="I65" s="61">
        <v>33.75</v>
      </c>
      <c r="J65" s="61">
        <v>245.23</v>
      </c>
      <c r="K65" s="41">
        <v>184</v>
      </c>
      <c r="L65" s="40"/>
    </row>
    <row r="66" spans="1:12" ht="15" x14ac:dyDescent="0.25">
      <c r="A66" s="23"/>
      <c r="B66" s="15"/>
      <c r="C66" s="11"/>
      <c r="D66" s="6" t="s">
        <v>75</v>
      </c>
      <c r="E66" s="53" t="s">
        <v>82</v>
      </c>
      <c r="F66" s="43">
        <v>60</v>
      </c>
      <c r="G66" s="56">
        <v>1.68</v>
      </c>
      <c r="H66" s="56">
        <v>1.98</v>
      </c>
      <c r="I66" s="56">
        <v>46.38</v>
      </c>
      <c r="J66" s="56">
        <v>212.4</v>
      </c>
      <c r="K66" s="44"/>
      <c r="L66" s="43"/>
    </row>
    <row r="67" spans="1:12" ht="15" x14ac:dyDescent="0.25">
      <c r="A67" s="23"/>
      <c r="B67" s="15"/>
      <c r="C67" s="11"/>
      <c r="D67" s="7" t="s">
        <v>22</v>
      </c>
      <c r="E67" s="42" t="s">
        <v>41</v>
      </c>
      <c r="F67" s="43">
        <v>200</v>
      </c>
      <c r="G67" s="56">
        <v>0.2</v>
      </c>
      <c r="H67" s="56">
        <v>0</v>
      </c>
      <c r="I67" s="56">
        <v>15.39</v>
      </c>
      <c r="J67" s="56">
        <v>62.33</v>
      </c>
      <c r="K67" s="44">
        <v>430</v>
      </c>
      <c r="L67" s="43"/>
    </row>
    <row r="68" spans="1:12" ht="15" x14ac:dyDescent="0.25">
      <c r="A68" s="23"/>
      <c r="B68" s="15"/>
      <c r="C68" s="11"/>
      <c r="D68" s="7" t="s">
        <v>23</v>
      </c>
      <c r="E68" s="42" t="s">
        <v>39</v>
      </c>
      <c r="F68" s="43">
        <v>40</v>
      </c>
      <c r="G68" s="56">
        <v>3</v>
      </c>
      <c r="H68" s="56">
        <v>1.1599999999999999</v>
      </c>
      <c r="I68" s="56">
        <v>20.56</v>
      </c>
      <c r="J68" s="56">
        <v>104.8</v>
      </c>
      <c r="K68" s="44"/>
      <c r="L68" s="43"/>
    </row>
    <row r="69" spans="1:12" ht="15" x14ac:dyDescent="0.25">
      <c r="A69" s="23"/>
      <c r="B69" s="15"/>
      <c r="C69" s="11"/>
      <c r="D69" s="7"/>
      <c r="E69" s="42"/>
      <c r="F69" s="43"/>
      <c r="G69" s="56"/>
      <c r="H69" s="56"/>
      <c r="I69" s="56"/>
      <c r="J69" s="56"/>
      <c r="K69" s="44"/>
      <c r="L69" s="43"/>
    </row>
    <row r="70" spans="1:12" ht="15" x14ac:dyDescent="0.25">
      <c r="A70" s="23"/>
      <c r="B70" s="15"/>
      <c r="C70" s="11"/>
      <c r="D70" s="6"/>
      <c r="E70" s="42"/>
      <c r="F70" s="43"/>
      <c r="G70" s="56"/>
      <c r="H70" s="56"/>
      <c r="I70" s="56"/>
      <c r="J70" s="56"/>
      <c r="K70" s="44"/>
      <c r="L70" s="43"/>
    </row>
    <row r="71" spans="1:12" ht="15" x14ac:dyDescent="0.25">
      <c r="A71" s="23"/>
      <c r="B71" s="15"/>
      <c r="C71" s="11"/>
      <c r="D71" s="6"/>
      <c r="E71" s="42"/>
      <c r="F71" s="43"/>
      <c r="G71" s="56"/>
      <c r="H71" s="56"/>
      <c r="I71" s="56"/>
      <c r="J71" s="56"/>
      <c r="K71" s="44"/>
      <c r="L71" s="43"/>
    </row>
    <row r="72" spans="1:12" ht="15" x14ac:dyDescent="0.25">
      <c r="A72" s="24"/>
      <c r="B72" s="17"/>
      <c r="C72" s="8"/>
      <c r="D72" s="18" t="s">
        <v>33</v>
      </c>
      <c r="E72" s="9"/>
      <c r="F72" s="19">
        <f>F65+F66+F67+F68</f>
        <v>500</v>
      </c>
      <c r="G72" s="57">
        <f>SUM(G65:G71)</f>
        <v>13.169999999999998</v>
      </c>
      <c r="H72" s="57">
        <f>SUM(H65:H71)</f>
        <v>11.63</v>
      </c>
      <c r="I72" s="57">
        <f>SUM(I65:I71)</f>
        <v>116.08</v>
      </c>
      <c r="J72" s="57">
        <f>SUM(J65:J71)</f>
        <v>624.76</v>
      </c>
      <c r="K72" s="25"/>
      <c r="L72" s="19"/>
    </row>
    <row r="73" spans="1:12" ht="15" x14ac:dyDescent="0.25">
      <c r="A73" s="26">
        <f>A65</f>
        <v>1</v>
      </c>
      <c r="B73" s="13">
        <f>B65</f>
        <v>4</v>
      </c>
      <c r="C73" s="10" t="s">
        <v>25</v>
      </c>
      <c r="D73" s="7" t="s">
        <v>26</v>
      </c>
      <c r="E73" s="42" t="s">
        <v>97</v>
      </c>
      <c r="F73" s="43">
        <v>60</v>
      </c>
      <c r="G73" s="56">
        <v>0.48</v>
      </c>
      <c r="H73" s="56">
        <v>0.06</v>
      </c>
      <c r="I73" s="56">
        <v>1.02</v>
      </c>
      <c r="J73" s="56">
        <v>7.8</v>
      </c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 t="s">
        <v>98</v>
      </c>
      <c r="F74" s="43">
        <v>200</v>
      </c>
      <c r="G74" s="56">
        <v>2.5</v>
      </c>
      <c r="H74" s="56">
        <v>5.61</v>
      </c>
      <c r="I74" s="56">
        <v>13.72</v>
      </c>
      <c r="J74" s="56">
        <v>118.2</v>
      </c>
      <c r="K74" s="44">
        <v>96</v>
      </c>
      <c r="L74" s="43"/>
    </row>
    <row r="75" spans="1:12" ht="15" x14ac:dyDescent="0.25">
      <c r="A75" s="23"/>
      <c r="B75" s="15"/>
      <c r="C75" s="11"/>
      <c r="D75" s="7" t="s">
        <v>28</v>
      </c>
      <c r="E75" s="42" t="s">
        <v>46</v>
      </c>
      <c r="F75" s="43">
        <v>90</v>
      </c>
      <c r="G75" s="56">
        <v>7.77</v>
      </c>
      <c r="H75" s="56">
        <v>22.46</v>
      </c>
      <c r="I75" s="56">
        <v>10.73</v>
      </c>
      <c r="J75" s="56">
        <v>276.49</v>
      </c>
      <c r="K75" s="44">
        <v>283</v>
      </c>
      <c r="L75" s="43"/>
    </row>
    <row r="76" spans="1:12" ht="15" x14ac:dyDescent="0.25">
      <c r="A76" s="23"/>
      <c r="B76" s="15"/>
      <c r="C76" s="11"/>
      <c r="D76" s="7" t="s">
        <v>29</v>
      </c>
      <c r="E76" s="42" t="s">
        <v>70</v>
      </c>
      <c r="F76" s="43">
        <v>150</v>
      </c>
      <c r="G76" s="56">
        <v>3.7</v>
      </c>
      <c r="H76" s="56">
        <v>4.6500000000000004</v>
      </c>
      <c r="I76" s="56">
        <v>38.89</v>
      </c>
      <c r="J76" s="56">
        <v>212.23</v>
      </c>
      <c r="K76" s="44">
        <v>305</v>
      </c>
      <c r="L76" s="43"/>
    </row>
    <row r="77" spans="1:12" ht="15" x14ac:dyDescent="0.25">
      <c r="A77" s="23"/>
      <c r="B77" s="15"/>
      <c r="C77" s="11"/>
      <c r="D77" s="7" t="s">
        <v>30</v>
      </c>
      <c r="E77" s="42" t="s">
        <v>77</v>
      </c>
      <c r="F77" s="43">
        <v>200</v>
      </c>
      <c r="G77" s="56">
        <v>0.68</v>
      </c>
      <c r="H77" s="56">
        <v>0.28000000000000003</v>
      </c>
      <c r="I77" s="56">
        <v>29.62</v>
      </c>
      <c r="J77" s="56">
        <v>136.6</v>
      </c>
      <c r="K77" s="44">
        <v>388</v>
      </c>
      <c r="L77" s="43"/>
    </row>
    <row r="78" spans="1:12" ht="15" x14ac:dyDescent="0.25">
      <c r="A78" s="23"/>
      <c r="B78" s="15"/>
      <c r="C78" s="11"/>
      <c r="D78" s="7" t="s">
        <v>31</v>
      </c>
      <c r="E78" s="42" t="s">
        <v>39</v>
      </c>
      <c r="F78" s="43">
        <v>20</v>
      </c>
      <c r="G78" s="56">
        <v>1.5</v>
      </c>
      <c r="H78" s="56">
        <v>0.57999999999999996</v>
      </c>
      <c r="I78" s="56">
        <v>10.28</v>
      </c>
      <c r="J78" s="56">
        <v>52.4</v>
      </c>
      <c r="K78" s="44"/>
      <c r="L78" s="43"/>
    </row>
    <row r="79" spans="1:12" ht="15" x14ac:dyDescent="0.25">
      <c r="A79" s="23"/>
      <c r="B79" s="15"/>
      <c r="C79" s="11"/>
      <c r="D79" s="7" t="s">
        <v>32</v>
      </c>
      <c r="E79" s="42" t="s">
        <v>76</v>
      </c>
      <c r="F79" s="43">
        <v>25</v>
      </c>
      <c r="G79" s="56">
        <v>1.66</v>
      </c>
      <c r="H79" s="56">
        <v>0.22</v>
      </c>
      <c r="I79" s="56">
        <v>10.6</v>
      </c>
      <c r="J79" s="56">
        <v>50.99</v>
      </c>
      <c r="K79" s="44"/>
      <c r="L79" s="43"/>
    </row>
    <row r="80" spans="1:12" ht="15" x14ac:dyDescent="0.25">
      <c r="A80" s="23"/>
      <c r="B80" s="15"/>
      <c r="C80" s="11"/>
      <c r="D80" s="7"/>
      <c r="E80" s="42"/>
      <c r="F80" s="43"/>
      <c r="G80" s="56"/>
      <c r="H80" s="56"/>
      <c r="I80" s="56"/>
      <c r="J80" s="56"/>
      <c r="K80" s="44"/>
      <c r="L80" s="43"/>
    </row>
    <row r="81" spans="1:12" ht="15" x14ac:dyDescent="0.25">
      <c r="A81" s="23"/>
      <c r="B81" s="15"/>
      <c r="C81" s="11"/>
      <c r="D81" s="7"/>
      <c r="E81" s="42"/>
      <c r="F81" s="43"/>
      <c r="G81" s="56"/>
      <c r="H81" s="56"/>
      <c r="I81" s="56"/>
      <c r="J81" s="56"/>
      <c r="K81" s="44"/>
      <c r="L81" s="43"/>
    </row>
    <row r="82" spans="1:12" ht="15" x14ac:dyDescent="0.25">
      <c r="A82" s="23"/>
      <c r="B82" s="15"/>
      <c r="C82" s="11"/>
      <c r="D82" s="6"/>
      <c r="E82" s="42"/>
      <c r="F82" s="43"/>
      <c r="G82" s="56"/>
      <c r="H82" s="56"/>
      <c r="I82" s="56"/>
      <c r="J82" s="56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56"/>
      <c r="H83" s="56"/>
      <c r="I83" s="56"/>
      <c r="J83" s="56"/>
      <c r="K83" s="44"/>
      <c r="L83" s="43"/>
    </row>
    <row r="84" spans="1:12" ht="15" x14ac:dyDescent="0.25">
      <c r="A84" s="24"/>
      <c r="B84" s="17"/>
      <c r="C84" s="8"/>
      <c r="D84" s="18" t="s">
        <v>33</v>
      </c>
      <c r="E84" s="9"/>
      <c r="F84" s="19">
        <f>F73+F74+F75+F76+F77+F78+F79</f>
        <v>745</v>
      </c>
      <c r="G84" s="19">
        <f t="shared" ref="G84:J84" si="5">G73+G74+G75+G76+G77+G78+G79</f>
        <v>18.29</v>
      </c>
      <c r="H84" s="19">
        <f t="shared" si="5"/>
        <v>33.86</v>
      </c>
      <c r="I84" s="19">
        <f t="shared" si="5"/>
        <v>114.86</v>
      </c>
      <c r="J84" s="19">
        <f t="shared" si="5"/>
        <v>854.71</v>
      </c>
      <c r="K84" s="25"/>
      <c r="L84" s="19"/>
    </row>
    <row r="85" spans="1:12" ht="15.75" customHeight="1" x14ac:dyDescent="0.2">
      <c r="A85" s="29">
        <f>A65</f>
        <v>1</v>
      </c>
      <c r="B85" s="30">
        <f>B65</f>
        <v>4</v>
      </c>
      <c r="C85" s="63" t="s">
        <v>4</v>
      </c>
      <c r="D85" s="64"/>
      <c r="E85" s="31"/>
      <c r="F85" s="32">
        <f>F72+F84</f>
        <v>1245</v>
      </c>
      <c r="G85" s="58">
        <f>G72+G84</f>
        <v>31.459999999999997</v>
      </c>
      <c r="H85" s="58">
        <f>H72+H84</f>
        <v>45.49</v>
      </c>
      <c r="I85" s="58">
        <f>I72+I84</f>
        <v>230.94</v>
      </c>
      <c r="J85" s="58">
        <f>J72+J84</f>
        <v>1479.47</v>
      </c>
      <c r="K85" s="32"/>
      <c r="L85" s="32">
        <f>L72+L84</f>
        <v>0</v>
      </c>
    </row>
    <row r="86" spans="1:12" ht="15" x14ac:dyDescent="0.25">
      <c r="A86" s="20">
        <v>1</v>
      </c>
      <c r="B86" s="21">
        <v>5</v>
      </c>
      <c r="C86" s="22" t="s">
        <v>20</v>
      </c>
      <c r="D86" s="5" t="s">
        <v>21</v>
      </c>
      <c r="E86" s="39" t="s">
        <v>47</v>
      </c>
      <c r="F86" s="40">
        <v>200</v>
      </c>
      <c r="G86" s="61">
        <v>5.98</v>
      </c>
      <c r="H86" s="61">
        <v>6.31</v>
      </c>
      <c r="I86" s="61">
        <v>34</v>
      </c>
      <c r="J86" s="61">
        <v>217.43</v>
      </c>
      <c r="K86" s="41">
        <v>175</v>
      </c>
      <c r="L86" s="40"/>
    </row>
    <row r="87" spans="1:12" ht="15" x14ac:dyDescent="0.25">
      <c r="A87" s="23"/>
      <c r="B87" s="15"/>
      <c r="C87" s="11"/>
      <c r="D87" s="54" t="s">
        <v>86</v>
      </c>
      <c r="E87" s="53" t="s">
        <v>89</v>
      </c>
      <c r="F87" s="43">
        <v>100</v>
      </c>
      <c r="G87" s="56">
        <v>0.4</v>
      </c>
      <c r="H87" s="56">
        <v>0.3</v>
      </c>
      <c r="I87" s="56">
        <v>10.3</v>
      </c>
      <c r="J87" s="56">
        <v>47</v>
      </c>
      <c r="K87" s="44"/>
      <c r="L87" s="43"/>
    </row>
    <row r="88" spans="1:12" ht="15" x14ac:dyDescent="0.25">
      <c r="A88" s="23"/>
      <c r="B88" s="15"/>
      <c r="C88" s="11"/>
      <c r="D88" s="7" t="s">
        <v>22</v>
      </c>
      <c r="E88" s="42" t="s">
        <v>48</v>
      </c>
      <c r="F88" s="43">
        <v>200</v>
      </c>
      <c r="G88" s="56">
        <v>3.87</v>
      </c>
      <c r="H88" s="56">
        <v>3.1</v>
      </c>
      <c r="I88" s="56">
        <v>25.17</v>
      </c>
      <c r="J88" s="56">
        <v>145.36000000000001</v>
      </c>
      <c r="K88" s="44">
        <v>382</v>
      </c>
      <c r="L88" s="43"/>
    </row>
    <row r="89" spans="1:12" ht="15" x14ac:dyDescent="0.25">
      <c r="A89" s="23"/>
      <c r="B89" s="15"/>
      <c r="C89" s="11"/>
      <c r="D89" s="7" t="s">
        <v>23</v>
      </c>
      <c r="E89" s="42" t="s">
        <v>39</v>
      </c>
      <c r="F89" s="43">
        <v>30</v>
      </c>
      <c r="G89" s="56">
        <v>2.25</v>
      </c>
      <c r="H89" s="56">
        <v>0.87</v>
      </c>
      <c r="I89" s="56">
        <v>15.42</v>
      </c>
      <c r="J89" s="56">
        <v>78.599999999999994</v>
      </c>
      <c r="K89" s="44"/>
      <c r="L89" s="43"/>
    </row>
    <row r="90" spans="1:12" ht="15" x14ac:dyDescent="0.25">
      <c r="A90" s="23"/>
      <c r="B90" s="15"/>
      <c r="C90" s="11"/>
      <c r="D90" s="7"/>
      <c r="E90" s="42"/>
      <c r="F90" s="43"/>
      <c r="G90" s="56"/>
      <c r="H90" s="56"/>
      <c r="I90" s="56"/>
      <c r="J90" s="56"/>
      <c r="K90" s="44"/>
      <c r="L90" s="43"/>
    </row>
    <row r="91" spans="1:12" ht="15" x14ac:dyDescent="0.25">
      <c r="A91" s="23"/>
      <c r="B91" s="15"/>
      <c r="C91" s="11"/>
      <c r="D91" s="6"/>
      <c r="E91" s="42"/>
      <c r="F91" s="43"/>
      <c r="G91" s="56"/>
      <c r="H91" s="56"/>
      <c r="I91" s="56"/>
      <c r="J91" s="56"/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56"/>
      <c r="H92" s="56"/>
      <c r="I92" s="56"/>
      <c r="J92" s="56"/>
      <c r="K92" s="44"/>
      <c r="L92" s="43"/>
    </row>
    <row r="93" spans="1:12" ht="15" x14ac:dyDescent="0.25">
      <c r="A93" s="24"/>
      <c r="B93" s="17"/>
      <c r="C93" s="8"/>
      <c r="D93" s="18" t="s">
        <v>33</v>
      </c>
      <c r="E93" s="9"/>
      <c r="F93" s="19">
        <f>F86+F87+F88+F89</f>
        <v>530</v>
      </c>
      <c r="G93" s="57">
        <f t="shared" ref="G93" si="6">SUM(G86:G92)</f>
        <v>12.5</v>
      </c>
      <c r="H93" s="57">
        <f t="shared" ref="H93" si="7">SUM(H86:H92)</f>
        <v>10.579999999999998</v>
      </c>
      <c r="I93" s="57">
        <f t="shared" ref="I93" si="8">SUM(I86:I92)</f>
        <v>84.89</v>
      </c>
      <c r="J93" s="57">
        <f t="shared" ref="J93" si="9">SUM(J86:J92)</f>
        <v>488.39</v>
      </c>
      <c r="K93" s="25"/>
      <c r="L93" s="19"/>
    </row>
    <row r="94" spans="1:12" ht="15" x14ac:dyDescent="0.25">
      <c r="A94" s="26">
        <f>A86</f>
        <v>1</v>
      </c>
      <c r="B94" s="13">
        <f>B86</f>
        <v>5</v>
      </c>
      <c r="C94" s="10" t="s">
        <v>25</v>
      </c>
      <c r="D94" s="7" t="s">
        <v>26</v>
      </c>
      <c r="E94" s="42" t="s">
        <v>85</v>
      </c>
      <c r="F94" s="43">
        <v>60</v>
      </c>
      <c r="G94" s="56">
        <v>0.86</v>
      </c>
      <c r="H94" s="56">
        <v>4.05</v>
      </c>
      <c r="I94" s="56">
        <v>6.01</v>
      </c>
      <c r="J94" s="56">
        <v>63.89</v>
      </c>
      <c r="K94" s="44"/>
      <c r="L94" s="43"/>
    </row>
    <row r="95" spans="1:12" ht="15" x14ac:dyDescent="0.25">
      <c r="A95" s="23"/>
      <c r="B95" s="15"/>
      <c r="C95" s="11"/>
      <c r="D95" s="7" t="s">
        <v>27</v>
      </c>
      <c r="E95" s="42" t="s">
        <v>69</v>
      </c>
      <c r="F95" s="43">
        <v>200</v>
      </c>
      <c r="G95" s="56">
        <v>2.2400000000000002</v>
      </c>
      <c r="H95" s="56">
        <v>5.41</v>
      </c>
      <c r="I95" s="56">
        <v>5.93</v>
      </c>
      <c r="J95" s="56">
        <v>84.58</v>
      </c>
      <c r="K95" s="44">
        <v>87</v>
      </c>
      <c r="L95" s="43"/>
    </row>
    <row r="96" spans="1:12" ht="15" x14ac:dyDescent="0.25">
      <c r="A96" s="23"/>
      <c r="B96" s="15"/>
      <c r="C96" s="11"/>
      <c r="D96" s="7" t="s">
        <v>28</v>
      </c>
      <c r="E96" s="53" t="s">
        <v>83</v>
      </c>
      <c r="F96" s="43">
        <v>90</v>
      </c>
      <c r="G96" s="56">
        <v>14.71</v>
      </c>
      <c r="H96" s="56">
        <v>12.2</v>
      </c>
      <c r="I96" s="56">
        <v>3.28</v>
      </c>
      <c r="J96" s="56">
        <v>185.01</v>
      </c>
      <c r="K96" s="44">
        <v>255</v>
      </c>
      <c r="L96" s="43"/>
    </row>
    <row r="97" spans="1:12" ht="15" x14ac:dyDescent="0.25">
      <c r="A97" s="23"/>
      <c r="B97" s="15"/>
      <c r="C97" s="11"/>
      <c r="D97" s="7" t="s">
        <v>29</v>
      </c>
      <c r="E97" s="42" t="s">
        <v>65</v>
      </c>
      <c r="F97" s="43">
        <v>150</v>
      </c>
      <c r="G97" s="56">
        <v>5.44</v>
      </c>
      <c r="H97" s="56">
        <v>4.76</v>
      </c>
      <c r="I97" s="56">
        <v>34.729999999999997</v>
      </c>
      <c r="J97" s="56">
        <v>203.7</v>
      </c>
      <c r="K97" s="44">
        <v>309</v>
      </c>
      <c r="L97" s="43"/>
    </row>
    <row r="98" spans="1:12" ht="15" x14ac:dyDescent="0.25">
      <c r="A98" s="23"/>
      <c r="B98" s="15"/>
      <c r="C98" s="11"/>
      <c r="D98" s="7" t="s">
        <v>30</v>
      </c>
      <c r="E98" s="42" t="s">
        <v>50</v>
      </c>
      <c r="F98" s="43">
        <v>200</v>
      </c>
      <c r="G98" s="56">
        <v>0</v>
      </c>
      <c r="H98" s="56">
        <v>0</v>
      </c>
      <c r="I98" s="56">
        <v>19.96</v>
      </c>
      <c r="J98" s="56">
        <v>79.8</v>
      </c>
      <c r="K98" s="44">
        <v>402</v>
      </c>
      <c r="L98" s="43"/>
    </row>
    <row r="99" spans="1:12" ht="15" x14ac:dyDescent="0.25">
      <c r="A99" s="23"/>
      <c r="B99" s="15"/>
      <c r="C99" s="11"/>
      <c r="D99" s="7" t="s">
        <v>31</v>
      </c>
      <c r="E99" s="42" t="s">
        <v>39</v>
      </c>
      <c r="F99" s="43">
        <v>20</v>
      </c>
      <c r="G99" s="56">
        <v>1.5</v>
      </c>
      <c r="H99" s="56">
        <v>0.57999999999999996</v>
      </c>
      <c r="I99" s="56">
        <v>10.28</v>
      </c>
      <c r="J99" s="56">
        <v>52.4</v>
      </c>
      <c r="K99" s="44"/>
      <c r="L99" s="43"/>
    </row>
    <row r="100" spans="1:12" ht="15" x14ac:dyDescent="0.25">
      <c r="A100" s="23"/>
      <c r="B100" s="15"/>
      <c r="C100" s="11"/>
      <c r="D100" s="7" t="s">
        <v>32</v>
      </c>
      <c r="E100" s="42" t="s">
        <v>76</v>
      </c>
      <c r="F100" s="43">
        <v>25</v>
      </c>
      <c r="G100" s="56">
        <v>1.66</v>
      </c>
      <c r="H100" s="56">
        <v>0.22</v>
      </c>
      <c r="I100" s="56">
        <v>10.6</v>
      </c>
      <c r="J100" s="56">
        <v>50.99</v>
      </c>
      <c r="K100" s="44"/>
      <c r="L100" s="43"/>
    </row>
    <row r="101" spans="1:12" ht="15" x14ac:dyDescent="0.25">
      <c r="A101" s="23"/>
      <c r="B101" s="15"/>
      <c r="C101" s="11"/>
      <c r="D101" s="7"/>
      <c r="E101" s="42"/>
      <c r="F101" s="43"/>
      <c r="G101" s="56"/>
      <c r="H101" s="56"/>
      <c r="I101" s="56"/>
      <c r="J101" s="56"/>
      <c r="K101" s="44"/>
      <c r="L101" s="43"/>
    </row>
    <row r="102" spans="1:12" ht="15" x14ac:dyDescent="0.25">
      <c r="A102" s="23"/>
      <c r="B102" s="15"/>
      <c r="C102" s="11"/>
      <c r="D102" s="7"/>
      <c r="E102" s="42"/>
      <c r="F102" s="43"/>
      <c r="G102" s="56"/>
      <c r="H102" s="56"/>
      <c r="I102" s="56"/>
      <c r="J102" s="56"/>
      <c r="K102" s="44"/>
      <c r="L102" s="43"/>
    </row>
    <row r="103" spans="1:12" ht="15" x14ac:dyDescent="0.25">
      <c r="A103" s="23"/>
      <c r="B103" s="15"/>
      <c r="C103" s="11"/>
      <c r="D103" s="6"/>
      <c r="E103" s="42"/>
      <c r="F103" s="43"/>
      <c r="G103" s="56"/>
      <c r="H103" s="56"/>
      <c r="I103" s="56"/>
      <c r="J103" s="56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56"/>
      <c r="H104" s="56"/>
      <c r="I104" s="56"/>
      <c r="J104" s="56"/>
      <c r="K104" s="44"/>
      <c r="L104" s="43"/>
    </row>
    <row r="105" spans="1:12" ht="15" x14ac:dyDescent="0.25">
      <c r="A105" s="24"/>
      <c r="B105" s="17"/>
      <c r="C105" s="8"/>
      <c r="D105" s="18" t="s">
        <v>33</v>
      </c>
      <c r="E105" s="9"/>
      <c r="F105" s="19">
        <f>F94+F95+F96+F97+F98+F99+F100</f>
        <v>745</v>
      </c>
      <c r="G105" s="57">
        <f>SUM(G94:G104)</f>
        <v>26.410000000000004</v>
      </c>
      <c r="H105" s="57">
        <f>SUM(H94:H104)</f>
        <v>27.22</v>
      </c>
      <c r="I105" s="57">
        <f>SUM(I94:I104)</f>
        <v>90.789999999999992</v>
      </c>
      <c r="J105" s="57">
        <f>SUM(J94:J104)</f>
        <v>720.37</v>
      </c>
      <c r="K105" s="25"/>
      <c r="L105" s="19"/>
    </row>
    <row r="106" spans="1:12" ht="15.75" customHeight="1" x14ac:dyDescent="0.2">
      <c r="A106" s="29">
        <f>A86</f>
        <v>1</v>
      </c>
      <c r="B106" s="30">
        <f>B86</f>
        <v>5</v>
      </c>
      <c r="C106" s="63" t="s">
        <v>4</v>
      </c>
      <c r="D106" s="64"/>
      <c r="E106" s="31"/>
      <c r="F106" s="32">
        <f>F93+F105</f>
        <v>1275</v>
      </c>
      <c r="G106" s="58">
        <f>G93+G105</f>
        <v>38.910000000000004</v>
      </c>
      <c r="H106" s="58">
        <f>H93+H105</f>
        <v>37.799999999999997</v>
      </c>
      <c r="I106" s="58">
        <f>I93+I105</f>
        <v>175.68</v>
      </c>
      <c r="J106" s="58">
        <f>J93+J105</f>
        <v>1208.76</v>
      </c>
      <c r="K106" s="32"/>
      <c r="L106" s="32">
        <f>L93+L105</f>
        <v>0</v>
      </c>
    </row>
    <row r="107" spans="1:12" ht="15" x14ac:dyDescent="0.25">
      <c r="A107" s="20">
        <v>2</v>
      </c>
      <c r="B107" s="21">
        <v>1</v>
      </c>
      <c r="C107" s="22" t="s">
        <v>20</v>
      </c>
      <c r="D107" s="5" t="s">
        <v>21</v>
      </c>
      <c r="E107" s="39" t="s">
        <v>51</v>
      </c>
      <c r="F107" s="40">
        <v>200</v>
      </c>
      <c r="G107" s="61">
        <v>4.67</v>
      </c>
      <c r="H107" s="61">
        <v>4.03</v>
      </c>
      <c r="I107" s="61">
        <v>17.690000000000001</v>
      </c>
      <c r="J107" s="61">
        <v>126.43</v>
      </c>
      <c r="K107" s="41">
        <v>112</v>
      </c>
      <c r="L107" s="40"/>
    </row>
    <row r="108" spans="1:12" ht="15" x14ac:dyDescent="0.25">
      <c r="A108" s="23"/>
      <c r="B108" s="15"/>
      <c r="C108" s="11"/>
      <c r="D108" s="6" t="s">
        <v>75</v>
      </c>
      <c r="E108" s="53" t="s">
        <v>74</v>
      </c>
      <c r="F108" s="43">
        <v>60</v>
      </c>
      <c r="G108" s="56">
        <v>4.5</v>
      </c>
      <c r="H108" s="56">
        <v>5.88</v>
      </c>
      <c r="I108" s="56">
        <v>44.64</v>
      </c>
      <c r="J108" s="56">
        <v>250.2</v>
      </c>
      <c r="K108" s="44"/>
      <c r="L108" s="43"/>
    </row>
    <row r="109" spans="1:12" ht="15" x14ac:dyDescent="0.25">
      <c r="A109" s="23"/>
      <c r="B109" s="15"/>
      <c r="C109" s="11"/>
      <c r="D109" s="7" t="s">
        <v>23</v>
      </c>
      <c r="E109" s="42" t="s">
        <v>39</v>
      </c>
      <c r="F109" s="43">
        <v>40</v>
      </c>
      <c r="G109" s="56">
        <v>3</v>
      </c>
      <c r="H109" s="56">
        <v>1.1599999999999999</v>
      </c>
      <c r="I109" s="56">
        <v>20.56</v>
      </c>
      <c r="J109" s="56">
        <v>104.8</v>
      </c>
      <c r="K109" s="44"/>
      <c r="L109" s="43"/>
    </row>
    <row r="110" spans="1:12" ht="15" x14ac:dyDescent="0.25">
      <c r="A110" s="23"/>
      <c r="B110" s="15"/>
      <c r="C110" s="11"/>
      <c r="D110" s="7" t="s">
        <v>22</v>
      </c>
      <c r="E110" s="42" t="s">
        <v>91</v>
      </c>
      <c r="F110" s="43">
        <v>200</v>
      </c>
      <c r="G110" s="56">
        <v>1.65</v>
      </c>
      <c r="H110" s="56">
        <v>1.25</v>
      </c>
      <c r="I110" s="56">
        <v>17.79</v>
      </c>
      <c r="J110" s="56">
        <v>89.33</v>
      </c>
      <c r="K110" s="44">
        <v>378</v>
      </c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56"/>
      <c r="H111" s="56"/>
      <c r="I111" s="56"/>
      <c r="J111" s="56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56"/>
      <c r="H112" s="56"/>
      <c r="I112" s="56"/>
      <c r="J112" s="56"/>
      <c r="K112" s="44"/>
      <c r="L112" s="43"/>
    </row>
    <row r="113" spans="1:12" ht="15" x14ac:dyDescent="0.25">
      <c r="A113" s="24"/>
      <c r="B113" s="17"/>
      <c r="C113" s="8"/>
      <c r="D113" s="18" t="s">
        <v>33</v>
      </c>
      <c r="E113" s="9"/>
      <c r="F113" s="19">
        <f>F107+F108+F109+F110</f>
        <v>500</v>
      </c>
      <c r="G113" s="57">
        <f>SUM(G107:G112)</f>
        <v>13.82</v>
      </c>
      <c r="H113" s="57">
        <f>SUM(H107:H112)</f>
        <v>12.32</v>
      </c>
      <c r="I113" s="57">
        <f>SUM(I107:I112)</f>
        <v>100.68</v>
      </c>
      <c r="J113" s="57">
        <f>SUM(J107:J112)</f>
        <v>570.76</v>
      </c>
      <c r="K113" s="25"/>
      <c r="L113" s="19"/>
    </row>
    <row r="114" spans="1:12" ht="15" x14ac:dyDescent="0.25">
      <c r="A114" s="26">
        <f>A107</f>
        <v>2</v>
      </c>
      <c r="B114" s="13">
        <f>B107</f>
        <v>1</v>
      </c>
      <c r="C114" s="10" t="s">
        <v>25</v>
      </c>
      <c r="D114" s="7" t="s">
        <v>26</v>
      </c>
      <c r="E114" s="53" t="s">
        <v>42</v>
      </c>
      <c r="F114" s="43">
        <v>60</v>
      </c>
      <c r="G114" s="56">
        <v>0.48</v>
      </c>
      <c r="H114" s="56">
        <v>0.06</v>
      </c>
      <c r="I114" s="56">
        <v>1.5</v>
      </c>
      <c r="J114" s="56">
        <v>8.4</v>
      </c>
      <c r="K114" s="44"/>
      <c r="L114" s="43"/>
    </row>
    <row r="115" spans="1:12" ht="15" x14ac:dyDescent="0.25">
      <c r="A115" s="23"/>
      <c r="B115" s="15"/>
      <c r="C115" s="11"/>
      <c r="D115" s="7" t="s">
        <v>27</v>
      </c>
      <c r="E115" s="42" t="s">
        <v>66</v>
      </c>
      <c r="F115" s="43">
        <v>200</v>
      </c>
      <c r="G115" s="56">
        <v>2.29</v>
      </c>
      <c r="H115" s="56">
        <v>1.44</v>
      </c>
      <c r="I115" s="56">
        <v>11.03</v>
      </c>
      <c r="J115" s="56">
        <v>69.36</v>
      </c>
      <c r="K115" s="44">
        <v>76</v>
      </c>
      <c r="L115" s="43"/>
    </row>
    <row r="116" spans="1:12" ht="15" x14ac:dyDescent="0.25">
      <c r="A116" s="23"/>
      <c r="B116" s="15"/>
      <c r="C116" s="11"/>
      <c r="D116" s="7" t="s">
        <v>28</v>
      </c>
      <c r="E116" s="42" t="s">
        <v>73</v>
      </c>
      <c r="F116" s="43">
        <v>240</v>
      </c>
      <c r="G116" s="56">
        <v>17.75</v>
      </c>
      <c r="H116" s="56">
        <v>44.68</v>
      </c>
      <c r="I116" s="56">
        <v>18.5</v>
      </c>
      <c r="J116" s="56">
        <v>549</v>
      </c>
      <c r="K116" s="44">
        <v>306</v>
      </c>
      <c r="L116" s="43"/>
    </row>
    <row r="117" spans="1:12" ht="15" x14ac:dyDescent="0.25">
      <c r="A117" s="23"/>
      <c r="B117" s="15"/>
      <c r="C117" s="11"/>
      <c r="D117" s="7" t="s">
        <v>30</v>
      </c>
      <c r="E117" s="53" t="s">
        <v>84</v>
      </c>
      <c r="F117" s="43">
        <v>200</v>
      </c>
      <c r="G117" s="56">
        <v>0.16</v>
      </c>
      <c r="H117" s="56">
        <v>0.16</v>
      </c>
      <c r="I117" s="56">
        <v>27.87</v>
      </c>
      <c r="J117" s="56">
        <v>114.56</v>
      </c>
      <c r="K117" s="44" t="s">
        <v>52</v>
      </c>
      <c r="L117" s="43"/>
    </row>
    <row r="118" spans="1:12" ht="15" x14ac:dyDescent="0.25">
      <c r="A118" s="23"/>
      <c r="B118" s="15"/>
      <c r="C118" s="11"/>
      <c r="D118" s="7" t="s">
        <v>31</v>
      </c>
      <c r="E118" s="42" t="s">
        <v>39</v>
      </c>
      <c r="F118" s="43">
        <v>20</v>
      </c>
      <c r="G118" s="56">
        <v>1.5</v>
      </c>
      <c r="H118" s="56">
        <v>0.57999999999999996</v>
      </c>
      <c r="I118" s="56">
        <v>10.28</v>
      </c>
      <c r="J118" s="56">
        <v>52.4</v>
      </c>
      <c r="K118" s="44"/>
      <c r="L118" s="43"/>
    </row>
    <row r="119" spans="1:12" ht="15" x14ac:dyDescent="0.25">
      <c r="A119" s="23"/>
      <c r="B119" s="15"/>
      <c r="C119" s="11"/>
      <c r="D119" s="7" t="s">
        <v>32</v>
      </c>
      <c r="E119" s="42" t="s">
        <v>76</v>
      </c>
      <c r="F119" s="43">
        <v>25</v>
      </c>
      <c r="G119" s="56">
        <v>1.66</v>
      </c>
      <c r="H119" s="56">
        <v>0.22</v>
      </c>
      <c r="I119" s="56">
        <v>10.6</v>
      </c>
      <c r="J119" s="56">
        <v>50.99</v>
      </c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56"/>
      <c r="H120" s="56"/>
      <c r="I120" s="56"/>
      <c r="J120" s="56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56"/>
      <c r="H121" s="56"/>
      <c r="I121" s="56"/>
      <c r="J121" s="56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56"/>
      <c r="H122" s="56"/>
      <c r="I122" s="56"/>
      <c r="J122" s="56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56"/>
      <c r="H123" s="56"/>
      <c r="I123" s="56"/>
      <c r="J123" s="56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F114+F115+F116+F117+F118+F119</f>
        <v>745</v>
      </c>
      <c r="G124" s="57">
        <f>SUM(G114:G123)</f>
        <v>23.84</v>
      </c>
      <c r="H124" s="57">
        <f>SUM(H114:H123)</f>
        <v>47.139999999999993</v>
      </c>
      <c r="I124" s="57">
        <f>SUM(I114:I123)</f>
        <v>79.78</v>
      </c>
      <c r="J124" s="57">
        <f>SUM(J114:J123)</f>
        <v>844.70999999999992</v>
      </c>
      <c r="K124" s="25"/>
      <c r="L124" s="19"/>
    </row>
    <row r="125" spans="1:12" ht="15.75" thickBot="1" x14ac:dyDescent="0.25">
      <c r="A125" s="29">
        <f>A107</f>
        <v>2</v>
      </c>
      <c r="B125" s="30">
        <f>B107</f>
        <v>1</v>
      </c>
      <c r="C125" s="63" t="s">
        <v>4</v>
      </c>
      <c r="D125" s="64"/>
      <c r="E125" s="31"/>
      <c r="F125" s="32">
        <f>F113+F124</f>
        <v>1245</v>
      </c>
      <c r="G125" s="58">
        <f>G113+G124</f>
        <v>37.659999999999997</v>
      </c>
      <c r="H125" s="58">
        <f>H113+H124</f>
        <v>59.459999999999994</v>
      </c>
      <c r="I125" s="58">
        <f>I113+I124</f>
        <v>180.46</v>
      </c>
      <c r="J125" s="58">
        <f>J113+J124</f>
        <v>1415.4699999999998</v>
      </c>
      <c r="K125" s="32"/>
      <c r="L125" s="32">
        <f>L113+L124</f>
        <v>0</v>
      </c>
    </row>
    <row r="126" spans="1:12" ht="15" x14ac:dyDescent="0.25">
      <c r="A126" s="14">
        <v>2</v>
      </c>
      <c r="B126" s="15">
        <v>2</v>
      </c>
      <c r="C126" s="22" t="s">
        <v>20</v>
      </c>
      <c r="D126" s="5" t="s">
        <v>21</v>
      </c>
      <c r="E126" s="42" t="s">
        <v>40</v>
      </c>
      <c r="F126" s="43">
        <v>200</v>
      </c>
      <c r="G126" s="56">
        <v>5.96</v>
      </c>
      <c r="H126" s="56">
        <v>6.21</v>
      </c>
      <c r="I126" s="56">
        <v>39.119999999999997</v>
      </c>
      <c r="J126" s="56">
        <v>236.87</v>
      </c>
      <c r="K126" s="44">
        <v>184</v>
      </c>
      <c r="L126" s="40"/>
    </row>
    <row r="127" spans="1:12" ht="15" x14ac:dyDescent="0.25">
      <c r="A127" s="14"/>
      <c r="B127" s="15"/>
      <c r="C127" s="11"/>
      <c r="D127" s="7" t="s">
        <v>24</v>
      </c>
      <c r="E127" s="53" t="s">
        <v>80</v>
      </c>
      <c r="F127" s="43">
        <v>100</v>
      </c>
      <c r="G127" s="56">
        <v>0.4</v>
      </c>
      <c r="H127" s="56">
        <v>0.4</v>
      </c>
      <c r="I127" s="56">
        <v>9.8000000000000007</v>
      </c>
      <c r="J127" s="56">
        <v>47</v>
      </c>
      <c r="K127" s="44">
        <v>338</v>
      </c>
      <c r="L127" s="43"/>
    </row>
    <row r="128" spans="1:12" ht="15" x14ac:dyDescent="0.25">
      <c r="A128" s="14"/>
      <c r="B128" s="15"/>
      <c r="C128" s="11"/>
      <c r="D128" s="7" t="s">
        <v>23</v>
      </c>
      <c r="E128" s="42" t="s">
        <v>39</v>
      </c>
      <c r="F128" s="43">
        <v>40</v>
      </c>
      <c r="G128" s="56">
        <v>3</v>
      </c>
      <c r="H128" s="56">
        <v>1.1599999999999999</v>
      </c>
      <c r="I128" s="56">
        <v>20.56</v>
      </c>
      <c r="J128" s="56">
        <v>104.8</v>
      </c>
      <c r="K128" s="44"/>
      <c r="L128" s="43"/>
    </row>
    <row r="129" spans="1:12" ht="15" x14ac:dyDescent="0.25">
      <c r="A129" s="14"/>
      <c r="B129" s="15"/>
      <c r="C129" s="11"/>
      <c r="D129" s="7" t="s">
        <v>22</v>
      </c>
      <c r="E129" s="42" t="s">
        <v>91</v>
      </c>
      <c r="F129" s="43">
        <v>200</v>
      </c>
      <c r="G129" s="56">
        <v>1.65</v>
      </c>
      <c r="H129" s="56">
        <v>1.25</v>
      </c>
      <c r="I129" s="56">
        <v>17.79</v>
      </c>
      <c r="J129" s="56">
        <v>89.33</v>
      </c>
      <c r="K129" s="44">
        <v>378</v>
      </c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56"/>
      <c r="H130" s="56"/>
      <c r="I130" s="56"/>
      <c r="J130" s="56"/>
      <c r="K130" s="44"/>
      <c r="L130" s="43"/>
    </row>
    <row r="131" spans="1:12" ht="15" x14ac:dyDescent="0.25">
      <c r="A131" s="14"/>
      <c r="B131" s="15"/>
      <c r="C131" s="11"/>
      <c r="D131" s="6"/>
      <c r="E131" s="42"/>
      <c r="F131" s="43"/>
      <c r="G131" s="56"/>
      <c r="H131" s="56"/>
      <c r="I131" s="56"/>
      <c r="J131" s="56"/>
      <c r="K131" s="44"/>
      <c r="L131" s="43"/>
    </row>
    <row r="132" spans="1:12" ht="15" x14ac:dyDescent="0.25">
      <c r="A132" s="16"/>
      <c r="B132" s="17"/>
      <c r="C132" s="8"/>
      <c r="D132" s="18" t="s">
        <v>33</v>
      </c>
      <c r="E132" s="9"/>
      <c r="F132" s="19">
        <f>F126+F127+F128+F129</f>
        <v>540</v>
      </c>
      <c r="G132" s="19">
        <f t="shared" ref="G132:J132" si="10">G126+G127+G128+G129</f>
        <v>11.01</v>
      </c>
      <c r="H132" s="19">
        <f t="shared" si="10"/>
        <v>9.02</v>
      </c>
      <c r="I132" s="19">
        <f t="shared" si="10"/>
        <v>87.27000000000001</v>
      </c>
      <c r="J132" s="57">
        <f t="shared" si="10"/>
        <v>478</v>
      </c>
      <c r="K132" s="25"/>
      <c r="L132" s="19"/>
    </row>
    <row r="133" spans="1:12" ht="15" x14ac:dyDescent="0.25">
      <c r="A133" s="13">
        <f>A126</f>
        <v>2</v>
      </c>
      <c r="B133" s="13">
        <f>B126</f>
        <v>2</v>
      </c>
      <c r="C133" s="10" t="s">
        <v>25</v>
      </c>
      <c r="D133" s="7" t="s">
        <v>26</v>
      </c>
      <c r="E133" s="42" t="s">
        <v>49</v>
      </c>
      <c r="F133" s="43">
        <v>60</v>
      </c>
      <c r="G133" s="56">
        <v>0.48</v>
      </c>
      <c r="H133" s="56">
        <v>0.06</v>
      </c>
      <c r="I133" s="56">
        <v>1.02</v>
      </c>
      <c r="J133" s="56">
        <v>7.8</v>
      </c>
      <c r="K133" s="44"/>
      <c r="L133" s="43"/>
    </row>
    <row r="134" spans="1:12" ht="15" x14ac:dyDescent="0.25">
      <c r="A134" s="14"/>
      <c r="B134" s="15"/>
      <c r="C134" s="11"/>
      <c r="D134" s="7" t="s">
        <v>27</v>
      </c>
      <c r="E134" s="42" t="s">
        <v>67</v>
      </c>
      <c r="F134" s="43">
        <v>200</v>
      </c>
      <c r="G134" s="56">
        <v>2.17</v>
      </c>
      <c r="H134" s="56">
        <v>5.51</v>
      </c>
      <c r="I134" s="56">
        <v>9.0500000000000007</v>
      </c>
      <c r="J134" s="56">
        <v>97.16</v>
      </c>
      <c r="K134" s="44">
        <v>99</v>
      </c>
      <c r="L134" s="43"/>
    </row>
    <row r="135" spans="1:12" ht="15" x14ac:dyDescent="0.25">
      <c r="A135" s="14"/>
      <c r="B135" s="15"/>
      <c r="C135" s="11"/>
      <c r="D135" s="7" t="s">
        <v>28</v>
      </c>
      <c r="E135" s="53" t="s">
        <v>90</v>
      </c>
      <c r="F135" s="43">
        <v>100</v>
      </c>
      <c r="G135" s="56">
        <v>12.25</v>
      </c>
      <c r="H135" s="56">
        <v>33.4</v>
      </c>
      <c r="I135" s="56">
        <v>5.7</v>
      </c>
      <c r="J135" s="56">
        <v>372.77</v>
      </c>
      <c r="K135" s="44">
        <v>259</v>
      </c>
      <c r="L135" s="43"/>
    </row>
    <row r="136" spans="1:12" ht="15" x14ac:dyDescent="0.25">
      <c r="A136" s="14"/>
      <c r="B136" s="15"/>
      <c r="C136" s="11"/>
      <c r="D136" s="7" t="s">
        <v>29</v>
      </c>
      <c r="E136" s="42" t="s">
        <v>62</v>
      </c>
      <c r="F136" s="43">
        <v>150</v>
      </c>
      <c r="G136" s="56">
        <v>5.64</v>
      </c>
      <c r="H136" s="56">
        <v>4.79</v>
      </c>
      <c r="I136" s="56">
        <v>36</v>
      </c>
      <c r="J136" s="56">
        <v>209.78</v>
      </c>
      <c r="K136" s="44">
        <v>309</v>
      </c>
      <c r="L136" s="43"/>
    </row>
    <row r="137" spans="1:12" ht="15" x14ac:dyDescent="0.25">
      <c r="A137" s="14"/>
      <c r="B137" s="15"/>
      <c r="C137" s="11"/>
      <c r="D137" s="7" t="s">
        <v>30</v>
      </c>
      <c r="E137" s="42" t="s">
        <v>50</v>
      </c>
      <c r="F137" s="43">
        <v>200</v>
      </c>
      <c r="G137" s="56">
        <v>0</v>
      </c>
      <c r="H137" s="56">
        <v>0</v>
      </c>
      <c r="I137" s="56">
        <v>19.96</v>
      </c>
      <c r="J137" s="56">
        <v>79.8</v>
      </c>
      <c r="K137" s="44">
        <v>349</v>
      </c>
      <c r="L137" s="43"/>
    </row>
    <row r="138" spans="1:12" ht="15" x14ac:dyDescent="0.25">
      <c r="A138" s="14"/>
      <c r="B138" s="15"/>
      <c r="C138" s="11"/>
      <c r="D138" s="7" t="s">
        <v>31</v>
      </c>
      <c r="E138" s="42" t="s">
        <v>39</v>
      </c>
      <c r="F138" s="43">
        <v>20</v>
      </c>
      <c r="G138" s="56">
        <v>1.5</v>
      </c>
      <c r="H138" s="56">
        <v>0.57999999999999996</v>
      </c>
      <c r="I138" s="56">
        <v>10.28</v>
      </c>
      <c r="J138" s="56">
        <v>52.4</v>
      </c>
      <c r="K138" s="44"/>
      <c r="L138" s="43"/>
    </row>
    <row r="139" spans="1:12" ht="15" x14ac:dyDescent="0.25">
      <c r="A139" s="14"/>
      <c r="B139" s="15"/>
      <c r="C139" s="11"/>
      <c r="D139" s="7" t="s">
        <v>32</v>
      </c>
      <c r="E139" s="42" t="s">
        <v>76</v>
      </c>
      <c r="F139" s="43">
        <v>25</v>
      </c>
      <c r="G139" s="56">
        <v>1.66</v>
      </c>
      <c r="H139" s="56">
        <v>0.22</v>
      </c>
      <c r="I139" s="56">
        <v>10.6</v>
      </c>
      <c r="J139" s="56">
        <v>50.99</v>
      </c>
      <c r="K139" s="44"/>
      <c r="L139" s="43"/>
    </row>
    <row r="140" spans="1:12" ht="15" x14ac:dyDescent="0.25">
      <c r="A140" s="14"/>
      <c r="B140" s="15"/>
      <c r="C140" s="11"/>
      <c r="D140" s="7"/>
      <c r="E140" s="42"/>
      <c r="F140" s="43"/>
      <c r="G140" s="56"/>
      <c r="H140" s="56"/>
      <c r="I140" s="56"/>
      <c r="J140" s="56"/>
      <c r="K140" s="44"/>
      <c r="L140" s="43"/>
    </row>
    <row r="141" spans="1:12" ht="15" x14ac:dyDescent="0.25">
      <c r="A141" s="14"/>
      <c r="B141" s="15"/>
      <c r="C141" s="11"/>
      <c r="D141" s="7"/>
      <c r="E141" s="42"/>
      <c r="F141" s="43"/>
      <c r="G141" s="56"/>
      <c r="H141" s="56"/>
      <c r="I141" s="56"/>
      <c r="J141" s="56"/>
      <c r="K141" s="44"/>
      <c r="L141" s="43"/>
    </row>
    <row r="142" spans="1:12" ht="15" x14ac:dyDescent="0.25">
      <c r="A142" s="14"/>
      <c r="B142" s="15"/>
      <c r="C142" s="11"/>
      <c r="D142" s="6"/>
      <c r="E142" s="42"/>
      <c r="F142" s="43"/>
      <c r="G142" s="56"/>
      <c r="H142" s="56"/>
      <c r="I142" s="56"/>
      <c r="J142" s="56"/>
      <c r="K142" s="44"/>
      <c r="L142" s="43"/>
    </row>
    <row r="143" spans="1:12" ht="15" x14ac:dyDescent="0.25">
      <c r="A143" s="14"/>
      <c r="B143" s="15"/>
      <c r="C143" s="11"/>
      <c r="D143" s="6"/>
      <c r="E143" s="42"/>
      <c r="F143" s="43"/>
      <c r="G143" s="56"/>
      <c r="H143" s="56"/>
      <c r="I143" s="56"/>
      <c r="J143" s="56"/>
      <c r="K143" s="44"/>
      <c r="L143" s="43"/>
    </row>
    <row r="144" spans="1:12" ht="15" x14ac:dyDescent="0.25">
      <c r="A144" s="16"/>
      <c r="B144" s="17"/>
      <c r="C144" s="8"/>
      <c r="D144" s="18" t="s">
        <v>33</v>
      </c>
      <c r="E144" s="9"/>
      <c r="F144" s="19">
        <f>F133+F134+F135+F136+F137+F138+F139</f>
        <v>755</v>
      </c>
      <c r="G144" s="57">
        <f>SUM(G133:G143)</f>
        <v>23.7</v>
      </c>
      <c r="H144" s="57">
        <f>SUM(H133:H143)</f>
        <v>44.559999999999995</v>
      </c>
      <c r="I144" s="57">
        <f>SUM(I133:I143)</f>
        <v>92.609999999999985</v>
      </c>
      <c r="J144" s="57">
        <f>SUM(J133:J143)</f>
        <v>870.69999999999993</v>
      </c>
      <c r="K144" s="25"/>
      <c r="L144" s="19"/>
    </row>
    <row r="145" spans="1:12" ht="15.75" thickBot="1" x14ac:dyDescent="0.25">
      <c r="A145" s="33">
        <f>A126</f>
        <v>2</v>
      </c>
      <c r="B145" s="33">
        <f>B126</f>
        <v>2</v>
      </c>
      <c r="C145" s="63" t="s">
        <v>4</v>
      </c>
      <c r="D145" s="64"/>
      <c r="E145" s="31"/>
      <c r="F145" s="32">
        <f>F132+F144</f>
        <v>1295</v>
      </c>
      <c r="G145" s="58">
        <f>G132+G144</f>
        <v>34.71</v>
      </c>
      <c r="H145" s="58">
        <f>H132+H144</f>
        <v>53.58</v>
      </c>
      <c r="I145" s="58">
        <f>I132+I144</f>
        <v>179.88</v>
      </c>
      <c r="J145" s="58">
        <f>J132+J144</f>
        <v>1348.6999999999998</v>
      </c>
      <c r="K145" s="32"/>
      <c r="L145" s="32">
        <f>L132+L144</f>
        <v>0</v>
      </c>
    </row>
    <row r="146" spans="1:12" ht="15" x14ac:dyDescent="0.25">
      <c r="A146" s="20">
        <v>2</v>
      </c>
      <c r="B146" s="21">
        <v>3</v>
      </c>
      <c r="C146" s="22" t="s">
        <v>20</v>
      </c>
      <c r="D146" s="5" t="s">
        <v>21</v>
      </c>
      <c r="E146" s="42" t="s">
        <v>44</v>
      </c>
      <c r="F146" s="40">
        <v>200</v>
      </c>
      <c r="G146" s="61">
        <v>8.4499999999999993</v>
      </c>
      <c r="H146" s="61">
        <v>6.91</v>
      </c>
      <c r="I146" s="61">
        <v>43.06</v>
      </c>
      <c r="J146" s="61">
        <v>268.94</v>
      </c>
      <c r="K146" s="41">
        <v>189</v>
      </c>
      <c r="L146" s="40"/>
    </row>
    <row r="147" spans="1:12" ht="15" x14ac:dyDescent="0.25">
      <c r="A147" s="23"/>
      <c r="B147" s="15"/>
      <c r="C147" s="11"/>
      <c r="D147" s="6" t="s">
        <v>75</v>
      </c>
      <c r="E147" s="53" t="s">
        <v>78</v>
      </c>
      <c r="F147" s="43">
        <v>60</v>
      </c>
      <c r="G147" s="56">
        <v>3.54</v>
      </c>
      <c r="H147" s="56">
        <v>2.82</v>
      </c>
      <c r="I147" s="56">
        <v>45</v>
      </c>
      <c r="J147" s="56">
        <v>219.6</v>
      </c>
      <c r="K147" s="44"/>
      <c r="L147" s="43"/>
    </row>
    <row r="148" spans="1:12" ht="15" x14ac:dyDescent="0.25">
      <c r="A148" s="23"/>
      <c r="B148" s="15"/>
      <c r="C148" s="11"/>
      <c r="D148" s="7" t="s">
        <v>22</v>
      </c>
      <c r="E148" s="42" t="s">
        <v>41</v>
      </c>
      <c r="F148" s="43">
        <v>200</v>
      </c>
      <c r="G148" s="56">
        <v>0.2</v>
      </c>
      <c r="H148" s="56">
        <v>0</v>
      </c>
      <c r="I148" s="56">
        <v>15.39</v>
      </c>
      <c r="J148" s="56">
        <v>62.33</v>
      </c>
      <c r="K148" s="44">
        <v>430</v>
      </c>
      <c r="L148" s="43"/>
    </row>
    <row r="149" spans="1:12" ht="15.75" customHeight="1" x14ac:dyDescent="0.25">
      <c r="A149" s="23"/>
      <c r="B149" s="15"/>
      <c r="C149" s="11"/>
      <c r="D149" s="7" t="s">
        <v>23</v>
      </c>
      <c r="E149" s="42" t="s">
        <v>39</v>
      </c>
      <c r="F149" s="43">
        <v>40</v>
      </c>
      <c r="G149" s="56">
        <v>3</v>
      </c>
      <c r="H149" s="56">
        <v>1.1599999999999999</v>
      </c>
      <c r="I149" s="56">
        <v>20.56</v>
      </c>
      <c r="J149" s="56">
        <v>104.8</v>
      </c>
      <c r="K149" s="44"/>
      <c r="L149" s="43"/>
    </row>
    <row r="150" spans="1:12" ht="15" x14ac:dyDescent="0.25">
      <c r="A150" s="23"/>
      <c r="B150" s="15"/>
      <c r="C150" s="11"/>
      <c r="D150" s="7"/>
      <c r="E150" s="42"/>
      <c r="F150" s="43"/>
      <c r="G150" s="56"/>
      <c r="H150" s="56"/>
      <c r="I150" s="56"/>
      <c r="J150" s="56"/>
      <c r="K150" s="44"/>
      <c r="L150" s="43"/>
    </row>
    <row r="151" spans="1:12" ht="15" x14ac:dyDescent="0.25">
      <c r="A151" s="23"/>
      <c r="B151" s="15"/>
      <c r="C151" s="11"/>
      <c r="D151" s="6"/>
      <c r="E151" s="42"/>
      <c r="F151" s="43"/>
      <c r="G151" s="56"/>
      <c r="H151" s="56"/>
      <c r="I151" s="56"/>
      <c r="J151" s="56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56"/>
      <c r="H152" s="56"/>
      <c r="I152" s="56"/>
      <c r="J152" s="56"/>
      <c r="K152" s="44"/>
      <c r="L152" s="43"/>
    </row>
    <row r="153" spans="1:12" ht="15" x14ac:dyDescent="0.25">
      <c r="A153" s="24"/>
      <c r="B153" s="17"/>
      <c r="C153" s="8"/>
      <c r="D153" s="18" t="s">
        <v>33</v>
      </c>
      <c r="E153" s="9"/>
      <c r="F153" s="19">
        <f>F146+F147+F148+F149</f>
        <v>500</v>
      </c>
      <c r="G153" s="57">
        <f t="shared" ref="G153:J153" si="11">SUM(G146:G152)</f>
        <v>15.189999999999998</v>
      </c>
      <c r="H153" s="57">
        <f t="shared" si="11"/>
        <v>10.89</v>
      </c>
      <c r="I153" s="57">
        <f t="shared" si="11"/>
        <v>124.01</v>
      </c>
      <c r="J153" s="57">
        <f t="shared" si="11"/>
        <v>655.67</v>
      </c>
      <c r="K153" s="25"/>
      <c r="L153" s="19"/>
    </row>
    <row r="154" spans="1:12" ht="15" x14ac:dyDescent="0.25">
      <c r="A154" s="26">
        <f>A146</f>
        <v>2</v>
      </c>
      <c r="B154" s="13">
        <f>B146</f>
        <v>3</v>
      </c>
      <c r="C154" s="10" t="s">
        <v>25</v>
      </c>
      <c r="D154" s="7" t="s">
        <v>26</v>
      </c>
      <c r="E154" s="42" t="s">
        <v>99</v>
      </c>
      <c r="F154" s="43">
        <v>60</v>
      </c>
      <c r="G154" s="56">
        <v>0.86</v>
      </c>
      <c r="H154" s="56">
        <v>4.05</v>
      </c>
      <c r="I154" s="56">
        <v>6.01</v>
      </c>
      <c r="J154" s="56">
        <v>63.89</v>
      </c>
      <c r="K154" s="44"/>
      <c r="L154" s="43"/>
    </row>
    <row r="155" spans="1:12" ht="15" x14ac:dyDescent="0.25">
      <c r="A155" s="23"/>
      <c r="B155" s="15"/>
      <c r="C155" s="11"/>
      <c r="D155" s="7" t="s">
        <v>27</v>
      </c>
      <c r="E155" s="42" t="s">
        <v>100</v>
      </c>
      <c r="F155" s="43">
        <v>200</v>
      </c>
      <c r="G155" s="56">
        <v>2.2400000000000002</v>
      </c>
      <c r="H155" s="56">
        <v>5.41</v>
      </c>
      <c r="I155" s="56">
        <v>5.93</v>
      </c>
      <c r="J155" s="56">
        <v>84.58</v>
      </c>
      <c r="K155" s="44">
        <v>87</v>
      </c>
      <c r="L155" s="43"/>
    </row>
    <row r="156" spans="1:12" ht="15" x14ac:dyDescent="0.25">
      <c r="A156" s="23"/>
      <c r="B156" s="15"/>
      <c r="C156" s="11"/>
      <c r="D156" s="7" t="s">
        <v>28</v>
      </c>
      <c r="E156" s="53" t="s">
        <v>81</v>
      </c>
      <c r="F156" s="43">
        <v>90</v>
      </c>
      <c r="G156" s="56">
        <v>16.16</v>
      </c>
      <c r="H156" s="56">
        <v>8.18</v>
      </c>
      <c r="I156" s="56">
        <v>3.28</v>
      </c>
      <c r="J156" s="56">
        <v>143.34</v>
      </c>
      <c r="K156" s="44">
        <v>290</v>
      </c>
      <c r="L156" s="43"/>
    </row>
    <row r="157" spans="1:12" ht="15" x14ac:dyDescent="0.25">
      <c r="A157" s="23"/>
      <c r="B157" s="15"/>
      <c r="C157" s="11"/>
      <c r="D157" s="7" t="s">
        <v>29</v>
      </c>
      <c r="E157" s="42" t="s">
        <v>64</v>
      </c>
      <c r="F157" s="43">
        <v>150</v>
      </c>
      <c r="G157" s="56">
        <v>9.1</v>
      </c>
      <c r="H157" s="56">
        <v>6.5</v>
      </c>
      <c r="I157" s="56">
        <v>41.15</v>
      </c>
      <c r="J157" s="56">
        <v>259.16000000000003</v>
      </c>
      <c r="K157" s="44">
        <v>346</v>
      </c>
      <c r="L157" s="43"/>
    </row>
    <row r="158" spans="1:12" ht="15" x14ac:dyDescent="0.25">
      <c r="A158" s="23"/>
      <c r="B158" s="15"/>
      <c r="C158" s="11"/>
      <c r="D158" s="7" t="s">
        <v>30</v>
      </c>
      <c r="E158" s="42" t="s">
        <v>43</v>
      </c>
      <c r="F158" s="43">
        <v>200</v>
      </c>
      <c r="G158" s="56">
        <v>0.16</v>
      </c>
      <c r="H158" s="56">
        <v>0.16</v>
      </c>
      <c r="I158" s="56">
        <v>27.87</v>
      </c>
      <c r="J158" s="56">
        <v>114.56</v>
      </c>
      <c r="K158" s="44">
        <v>394</v>
      </c>
      <c r="L158" s="43"/>
    </row>
    <row r="159" spans="1:12" ht="15" x14ac:dyDescent="0.25">
      <c r="A159" s="23"/>
      <c r="B159" s="15"/>
      <c r="C159" s="11"/>
      <c r="D159" s="7" t="s">
        <v>31</v>
      </c>
      <c r="E159" s="42" t="s">
        <v>39</v>
      </c>
      <c r="F159" s="43">
        <v>20</v>
      </c>
      <c r="G159" s="56">
        <v>1.5</v>
      </c>
      <c r="H159" s="56">
        <v>0.57999999999999996</v>
      </c>
      <c r="I159" s="56">
        <v>10.28</v>
      </c>
      <c r="J159" s="56">
        <v>52.4</v>
      </c>
      <c r="K159" s="44"/>
      <c r="L159" s="43"/>
    </row>
    <row r="160" spans="1:12" ht="15" x14ac:dyDescent="0.25">
      <c r="A160" s="23"/>
      <c r="B160" s="15"/>
      <c r="C160" s="11"/>
      <c r="D160" s="7" t="s">
        <v>32</v>
      </c>
      <c r="E160" s="42" t="s">
        <v>76</v>
      </c>
      <c r="F160" s="43">
        <v>25</v>
      </c>
      <c r="G160" s="56">
        <v>1.66</v>
      </c>
      <c r="H160" s="56">
        <v>0.22</v>
      </c>
      <c r="I160" s="56">
        <v>10.6</v>
      </c>
      <c r="J160" s="56">
        <v>50.99</v>
      </c>
      <c r="K160" s="44"/>
      <c r="L160" s="43"/>
    </row>
    <row r="161" spans="1:12" ht="15" x14ac:dyDescent="0.25">
      <c r="A161" s="23"/>
      <c r="B161" s="15"/>
      <c r="C161" s="11"/>
      <c r="D161" s="7"/>
      <c r="E161" s="42"/>
      <c r="F161" s="43"/>
      <c r="G161" s="56"/>
      <c r="H161" s="56"/>
      <c r="I161" s="56"/>
      <c r="J161" s="56"/>
      <c r="K161" s="44"/>
      <c r="L161" s="43"/>
    </row>
    <row r="162" spans="1:12" ht="15" x14ac:dyDescent="0.25">
      <c r="A162" s="23"/>
      <c r="B162" s="15"/>
      <c r="C162" s="11"/>
      <c r="D162" s="7"/>
      <c r="E162" s="42"/>
      <c r="F162" s="43"/>
      <c r="G162" s="56"/>
      <c r="H162" s="56"/>
      <c r="I162" s="56"/>
      <c r="J162" s="56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56"/>
      <c r="H163" s="56"/>
      <c r="I163" s="56"/>
      <c r="J163" s="56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56"/>
      <c r="H164" s="56"/>
      <c r="I164" s="56"/>
      <c r="J164" s="56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F154+F155+F156+F157+F158+F159+F160</f>
        <v>745</v>
      </c>
      <c r="G165" s="57">
        <f>SUM(G154:G164)</f>
        <v>31.68</v>
      </c>
      <c r="H165" s="57">
        <f>SUM(H154:H164)</f>
        <v>25.099999999999998</v>
      </c>
      <c r="I165" s="57">
        <f>SUM(I154:I164)</f>
        <v>105.11999999999999</v>
      </c>
      <c r="J165" s="57">
        <f>SUM(J154:J164)</f>
        <v>768.92</v>
      </c>
      <c r="K165" s="25"/>
      <c r="L165" s="19"/>
    </row>
    <row r="166" spans="1:12" ht="15" x14ac:dyDescent="0.2">
      <c r="A166" s="29">
        <f>A146</f>
        <v>2</v>
      </c>
      <c r="B166" s="30">
        <f>B146</f>
        <v>3</v>
      </c>
      <c r="C166" s="63" t="s">
        <v>4</v>
      </c>
      <c r="D166" s="64"/>
      <c r="E166" s="31"/>
      <c r="F166" s="32">
        <f>F153+F165</f>
        <v>1245</v>
      </c>
      <c r="G166" s="58">
        <f>G153+G165</f>
        <v>46.87</v>
      </c>
      <c r="H166" s="58">
        <f>H153+H165</f>
        <v>35.989999999999995</v>
      </c>
      <c r="I166" s="58">
        <f>I153+I165</f>
        <v>229.13</v>
      </c>
      <c r="J166" s="58">
        <f>J153+J165</f>
        <v>1424.59</v>
      </c>
      <c r="K166" s="32"/>
      <c r="L166" s="32">
        <f>L153+L165</f>
        <v>0</v>
      </c>
    </row>
    <row r="167" spans="1:12" ht="15" x14ac:dyDescent="0.25">
      <c r="A167" s="20">
        <v>2</v>
      </c>
      <c r="B167" s="21">
        <v>4</v>
      </c>
      <c r="C167" s="22" t="s">
        <v>20</v>
      </c>
      <c r="D167" s="5" t="s">
        <v>21</v>
      </c>
      <c r="E167" s="39" t="s">
        <v>94</v>
      </c>
      <c r="F167" s="40">
        <v>180</v>
      </c>
      <c r="G167" s="61">
        <v>27.51</v>
      </c>
      <c r="H167" s="61">
        <v>19.36</v>
      </c>
      <c r="I167" s="61">
        <v>62.04</v>
      </c>
      <c r="J167" s="61">
        <v>538.5</v>
      </c>
      <c r="K167" s="41">
        <v>223.01</v>
      </c>
      <c r="L167" s="40"/>
    </row>
    <row r="168" spans="1:12" ht="15" x14ac:dyDescent="0.25">
      <c r="A168" s="23"/>
      <c r="B168" s="15"/>
      <c r="C168" s="11"/>
      <c r="D168" s="7" t="s">
        <v>24</v>
      </c>
      <c r="E168" s="53" t="s">
        <v>88</v>
      </c>
      <c r="F168" s="43">
        <v>100</v>
      </c>
      <c r="G168" s="56">
        <v>0.9</v>
      </c>
      <c r="H168" s="56">
        <v>0.2</v>
      </c>
      <c r="I168" s="56">
        <v>8.1</v>
      </c>
      <c r="J168" s="56">
        <v>43</v>
      </c>
      <c r="K168" s="44"/>
      <c r="L168" s="43"/>
    </row>
    <row r="169" spans="1:12" ht="15" x14ac:dyDescent="0.25">
      <c r="A169" s="23"/>
      <c r="B169" s="15"/>
      <c r="C169" s="11"/>
      <c r="D169" s="7" t="s">
        <v>22</v>
      </c>
      <c r="E169" s="42" t="s">
        <v>53</v>
      </c>
      <c r="F169" s="43">
        <v>200</v>
      </c>
      <c r="G169" s="56">
        <v>0.06</v>
      </c>
      <c r="H169" s="56">
        <v>0.01</v>
      </c>
      <c r="I169" s="56">
        <v>15.18</v>
      </c>
      <c r="J169" s="56">
        <v>62.23</v>
      </c>
      <c r="K169" s="44">
        <v>431</v>
      </c>
      <c r="L169" s="43"/>
    </row>
    <row r="170" spans="1:12" ht="15" x14ac:dyDescent="0.25">
      <c r="A170" s="23"/>
      <c r="B170" s="15"/>
      <c r="C170" s="11"/>
      <c r="D170" s="7" t="s">
        <v>23</v>
      </c>
      <c r="E170" s="42" t="s">
        <v>39</v>
      </c>
      <c r="F170" s="43">
        <v>20</v>
      </c>
      <c r="G170" s="56">
        <v>1.5</v>
      </c>
      <c r="H170" s="56">
        <v>0.57999999999999996</v>
      </c>
      <c r="I170" s="56">
        <v>10.28</v>
      </c>
      <c r="J170" s="56">
        <v>52.4</v>
      </c>
      <c r="K170" s="44"/>
      <c r="L170" s="43"/>
    </row>
    <row r="171" spans="1:12" ht="15" x14ac:dyDescent="0.25">
      <c r="A171" s="23"/>
      <c r="B171" s="15"/>
      <c r="C171" s="11"/>
      <c r="E171" s="42"/>
      <c r="F171" s="43"/>
      <c r="G171" s="56"/>
      <c r="H171" s="56"/>
      <c r="I171" s="56"/>
      <c r="J171" s="56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56"/>
      <c r="H172" s="56"/>
      <c r="I172" s="56"/>
      <c r="J172" s="56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56"/>
      <c r="H173" s="56"/>
      <c r="I173" s="56"/>
      <c r="J173" s="56"/>
      <c r="K173" s="44"/>
      <c r="L173" s="43"/>
    </row>
    <row r="174" spans="1:12" ht="15" x14ac:dyDescent="0.25">
      <c r="A174" s="24"/>
      <c r="B174" s="17"/>
      <c r="C174" s="8"/>
      <c r="D174" s="18" t="s">
        <v>33</v>
      </c>
      <c r="E174" s="9"/>
      <c r="F174" s="19">
        <f>F167+F168+F169+F170</f>
        <v>500</v>
      </c>
      <c r="G174" s="57">
        <f t="shared" ref="G174:J174" si="12">SUM(G167:G173)</f>
        <v>29.97</v>
      </c>
      <c r="H174" s="57">
        <f t="shared" si="12"/>
        <v>20.149999999999999</v>
      </c>
      <c r="I174" s="57">
        <f t="shared" si="12"/>
        <v>95.6</v>
      </c>
      <c r="J174" s="57">
        <f t="shared" si="12"/>
        <v>696.13</v>
      </c>
      <c r="K174" s="25"/>
      <c r="L174" s="19"/>
    </row>
    <row r="175" spans="1:12" ht="15" x14ac:dyDescent="0.25">
      <c r="A175" s="26">
        <f>A167</f>
        <v>2</v>
      </c>
      <c r="B175" s="13">
        <f>B167</f>
        <v>4</v>
      </c>
      <c r="C175" s="10" t="s">
        <v>25</v>
      </c>
      <c r="D175" s="7" t="s">
        <v>26</v>
      </c>
      <c r="E175" s="42" t="s">
        <v>71</v>
      </c>
      <c r="F175" s="43">
        <v>60</v>
      </c>
      <c r="G175" s="56">
        <v>0.96</v>
      </c>
      <c r="H175" s="56">
        <v>3.06</v>
      </c>
      <c r="I175" s="56">
        <v>4.9400000000000004</v>
      </c>
      <c r="J175" s="56">
        <v>52.58</v>
      </c>
      <c r="K175" s="44">
        <v>40</v>
      </c>
      <c r="L175" s="43"/>
    </row>
    <row r="176" spans="1:12" ht="15" x14ac:dyDescent="0.25">
      <c r="A176" s="23"/>
      <c r="B176" s="15"/>
      <c r="C176" s="11"/>
      <c r="D176" s="7" t="s">
        <v>27</v>
      </c>
      <c r="E176" s="42" t="s">
        <v>58</v>
      </c>
      <c r="F176" s="43">
        <v>200</v>
      </c>
      <c r="G176" s="56">
        <v>3.22</v>
      </c>
      <c r="H176" s="56">
        <v>3.27</v>
      </c>
      <c r="I176" s="56">
        <v>16.649999999999999</v>
      </c>
      <c r="J176" s="56">
        <v>109.17</v>
      </c>
      <c r="K176" s="44">
        <v>100</v>
      </c>
      <c r="L176" s="43"/>
    </row>
    <row r="177" spans="1:12" ht="15" x14ac:dyDescent="0.25">
      <c r="A177" s="23"/>
      <c r="B177" s="15"/>
      <c r="C177" s="11"/>
      <c r="D177" s="7" t="s">
        <v>28</v>
      </c>
      <c r="E177" s="53" t="s">
        <v>79</v>
      </c>
      <c r="F177" s="43">
        <v>90</v>
      </c>
      <c r="G177" s="56">
        <v>9.81</v>
      </c>
      <c r="H177" s="56">
        <v>7.68</v>
      </c>
      <c r="I177" s="56">
        <v>10.61</v>
      </c>
      <c r="J177" s="56">
        <v>147.05000000000001</v>
      </c>
      <c r="K177" s="44">
        <v>294</v>
      </c>
      <c r="L177" s="43"/>
    </row>
    <row r="178" spans="1:12" ht="15" x14ac:dyDescent="0.25">
      <c r="A178" s="23"/>
      <c r="B178" s="15"/>
      <c r="C178" s="11"/>
      <c r="D178" s="7" t="s">
        <v>29</v>
      </c>
      <c r="E178" s="42" t="s">
        <v>59</v>
      </c>
      <c r="F178" s="43">
        <v>150</v>
      </c>
      <c r="G178" s="56">
        <v>3.16</v>
      </c>
      <c r="H178" s="56">
        <v>5.16</v>
      </c>
      <c r="I178" s="56">
        <v>21.56</v>
      </c>
      <c r="J178" s="56">
        <v>145.75</v>
      </c>
      <c r="K178" s="44">
        <v>128</v>
      </c>
      <c r="L178" s="43"/>
    </row>
    <row r="179" spans="1:12" ht="15" x14ac:dyDescent="0.25">
      <c r="A179" s="23"/>
      <c r="B179" s="15"/>
      <c r="C179" s="11"/>
      <c r="D179" s="7" t="s">
        <v>30</v>
      </c>
      <c r="E179" s="42" t="s">
        <v>43</v>
      </c>
      <c r="F179" s="43">
        <v>200</v>
      </c>
      <c r="G179" s="56">
        <v>0.16</v>
      </c>
      <c r="H179" s="56">
        <v>0.16</v>
      </c>
      <c r="I179" s="56">
        <v>27.87</v>
      </c>
      <c r="J179" s="56">
        <v>114.56</v>
      </c>
      <c r="K179" s="44">
        <v>394</v>
      </c>
      <c r="L179" s="43"/>
    </row>
    <row r="180" spans="1:12" ht="15" x14ac:dyDescent="0.25">
      <c r="A180" s="23"/>
      <c r="B180" s="15"/>
      <c r="C180" s="11"/>
      <c r="D180" s="7" t="s">
        <v>31</v>
      </c>
      <c r="E180" s="42" t="s">
        <v>39</v>
      </c>
      <c r="F180" s="43">
        <v>25</v>
      </c>
      <c r="G180" s="56">
        <v>1.88</v>
      </c>
      <c r="H180" s="56">
        <v>0.73</v>
      </c>
      <c r="I180" s="56">
        <v>12.85</v>
      </c>
      <c r="J180" s="56">
        <v>65.5</v>
      </c>
      <c r="K180" s="44"/>
      <c r="L180" s="43"/>
    </row>
    <row r="181" spans="1:12" ht="15" x14ac:dyDescent="0.25">
      <c r="A181" s="23"/>
      <c r="B181" s="15"/>
      <c r="C181" s="11"/>
      <c r="D181" s="7" t="s">
        <v>32</v>
      </c>
      <c r="E181" s="42" t="s">
        <v>76</v>
      </c>
      <c r="F181" s="43">
        <v>25</v>
      </c>
      <c r="G181" s="56">
        <v>1.66</v>
      </c>
      <c r="H181" s="56">
        <v>0.22</v>
      </c>
      <c r="I181" s="56">
        <v>10.6</v>
      </c>
      <c r="J181" s="56">
        <v>50.99</v>
      </c>
      <c r="K181" s="44"/>
      <c r="L181" s="43"/>
    </row>
    <row r="182" spans="1:12" ht="15" x14ac:dyDescent="0.25">
      <c r="A182" s="23"/>
      <c r="B182" s="15"/>
      <c r="C182" s="11"/>
      <c r="D182" s="7"/>
      <c r="E182" s="42"/>
      <c r="F182" s="43"/>
      <c r="G182" s="56"/>
      <c r="H182" s="56"/>
      <c r="I182" s="56"/>
      <c r="J182" s="56"/>
      <c r="K182" s="44"/>
      <c r="L182" s="43"/>
    </row>
    <row r="183" spans="1:12" ht="15" x14ac:dyDescent="0.25">
      <c r="A183" s="23"/>
      <c r="B183" s="15"/>
      <c r="C183" s="11"/>
      <c r="D183" s="7"/>
      <c r="E183" s="42"/>
      <c r="F183" s="43"/>
      <c r="G183" s="56"/>
      <c r="H183" s="56"/>
      <c r="I183" s="56"/>
      <c r="J183" s="56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56"/>
      <c r="H184" s="56"/>
      <c r="I184" s="56"/>
      <c r="J184" s="56"/>
      <c r="K184" s="44"/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56"/>
      <c r="H185" s="56"/>
      <c r="I185" s="56"/>
      <c r="J185" s="56"/>
      <c r="K185" s="44"/>
      <c r="L185" s="43"/>
    </row>
    <row r="186" spans="1:12" ht="15" x14ac:dyDescent="0.25">
      <c r="A186" s="24"/>
      <c r="B186" s="17"/>
      <c r="C186" s="8"/>
      <c r="D186" s="18" t="s">
        <v>33</v>
      </c>
      <c r="E186" s="9"/>
      <c r="F186" s="19">
        <f>F175+F176+F177+F178+F179+F180+F181</f>
        <v>750</v>
      </c>
      <c r="G186" s="57">
        <f>SUM(G175:G185)</f>
        <v>20.849999999999998</v>
      </c>
      <c r="H186" s="57">
        <f>SUM(H175:H185)</f>
        <v>20.28</v>
      </c>
      <c r="I186" s="57">
        <f>SUM(I175:I185)</f>
        <v>105.08</v>
      </c>
      <c r="J186" s="57">
        <f>SUM(J175:J185)</f>
        <v>685.6</v>
      </c>
      <c r="K186" s="25"/>
      <c r="L186" s="19"/>
    </row>
    <row r="187" spans="1:12" ht="15" x14ac:dyDescent="0.2">
      <c r="A187" s="29">
        <f>A167</f>
        <v>2</v>
      </c>
      <c r="B187" s="30">
        <f>B167</f>
        <v>4</v>
      </c>
      <c r="C187" s="63" t="s">
        <v>4</v>
      </c>
      <c r="D187" s="64"/>
      <c r="E187" s="31"/>
      <c r="F187" s="32">
        <f>F174+F186</f>
        <v>1250</v>
      </c>
      <c r="G187" s="58">
        <f>G174+G186</f>
        <v>50.819999999999993</v>
      </c>
      <c r="H187" s="58">
        <f>H174+H186</f>
        <v>40.43</v>
      </c>
      <c r="I187" s="58">
        <f>I174+I186</f>
        <v>200.68</v>
      </c>
      <c r="J187" s="58">
        <f>J174+J186</f>
        <v>1381.73</v>
      </c>
      <c r="K187" s="32"/>
      <c r="L187" s="32">
        <f>L174+L186</f>
        <v>0</v>
      </c>
    </row>
    <row r="188" spans="1:12" ht="15" x14ac:dyDescent="0.25">
      <c r="A188" s="20">
        <v>2</v>
      </c>
      <c r="B188" s="21">
        <v>5</v>
      </c>
      <c r="C188" s="22" t="s">
        <v>20</v>
      </c>
      <c r="D188" s="5" t="s">
        <v>21</v>
      </c>
      <c r="E188" s="39" t="s">
        <v>54</v>
      </c>
      <c r="F188" s="40">
        <v>215</v>
      </c>
      <c r="G188" s="61">
        <v>11.28</v>
      </c>
      <c r="H188" s="61">
        <v>9.6</v>
      </c>
      <c r="I188" s="61">
        <v>49.39</v>
      </c>
      <c r="J188" s="61">
        <v>330.25</v>
      </c>
      <c r="K188" s="41">
        <v>331</v>
      </c>
      <c r="L188" s="40"/>
    </row>
    <row r="189" spans="1:12" ht="15" x14ac:dyDescent="0.25">
      <c r="A189" s="23"/>
      <c r="B189" s="15"/>
      <c r="C189" s="11"/>
      <c r="D189" s="6" t="s">
        <v>75</v>
      </c>
      <c r="E189" s="53" t="s">
        <v>82</v>
      </c>
      <c r="F189" s="43">
        <v>50</v>
      </c>
      <c r="G189" s="56">
        <v>1.4</v>
      </c>
      <c r="H189" s="56">
        <v>1.65</v>
      </c>
      <c r="I189" s="56">
        <v>38.65</v>
      </c>
      <c r="J189" s="56">
        <v>177</v>
      </c>
      <c r="K189" s="44"/>
      <c r="L189" s="43"/>
    </row>
    <row r="190" spans="1:12" ht="15" x14ac:dyDescent="0.25">
      <c r="A190" s="23"/>
      <c r="B190" s="15"/>
      <c r="C190" s="11"/>
      <c r="D190" s="7" t="s">
        <v>23</v>
      </c>
      <c r="E190" s="42" t="s">
        <v>39</v>
      </c>
      <c r="F190" s="43">
        <v>40</v>
      </c>
      <c r="G190" s="56">
        <v>3</v>
      </c>
      <c r="H190" s="56">
        <v>1.1599999999999999</v>
      </c>
      <c r="I190" s="56">
        <v>20.56</v>
      </c>
      <c r="J190" s="56">
        <v>104.8</v>
      </c>
      <c r="K190" s="44"/>
      <c r="L190" s="43"/>
    </row>
    <row r="191" spans="1:12" ht="15" x14ac:dyDescent="0.25">
      <c r="A191" s="23"/>
      <c r="B191" s="15"/>
      <c r="C191" s="11"/>
      <c r="D191" s="7" t="s">
        <v>22</v>
      </c>
      <c r="E191" s="42" t="s">
        <v>48</v>
      </c>
      <c r="F191" s="43">
        <v>200</v>
      </c>
      <c r="G191" s="56">
        <v>3.87</v>
      </c>
      <c r="H191" s="56">
        <v>3.8</v>
      </c>
      <c r="I191" s="56">
        <v>25.07</v>
      </c>
      <c r="J191" s="56">
        <v>151.36000000000001</v>
      </c>
      <c r="K191" s="44">
        <v>433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56"/>
      <c r="H192" s="56"/>
      <c r="I192" s="56"/>
      <c r="J192" s="56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56"/>
      <c r="H193" s="56"/>
      <c r="I193" s="56"/>
      <c r="J193" s="56"/>
      <c r="K193" s="44"/>
      <c r="L193" s="43"/>
    </row>
    <row r="194" spans="1:12" ht="15.75" customHeight="1" x14ac:dyDescent="0.25">
      <c r="A194" s="24"/>
      <c r="B194" s="17"/>
      <c r="C194" s="8"/>
      <c r="D194" s="18" t="s">
        <v>33</v>
      </c>
      <c r="E194" s="9"/>
      <c r="F194" s="19">
        <f>F188+F189+F190+F191</f>
        <v>505</v>
      </c>
      <c r="G194" s="57">
        <f>SUM(G188:G193)</f>
        <v>19.55</v>
      </c>
      <c r="H194" s="57">
        <f>SUM(H188:H193)</f>
        <v>16.21</v>
      </c>
      <c r="I194" s="57">
        <f>SUM(I188:I193)</f>
        <v>133.66999999999999</v>
      </c>
      <c r="J194" s="57">
        <f>SUM(J188:J193)</f>
        <v>763.41</v>
      </c>
      <c r="K194" s="25"/>
      <c r="L194" s="19"/>
    </row>
    <row r="195" spans="1:12" ht="15" x14ac:dyDescent="0.25">
      <c r="A195" s="26">
        <f>A188</f>
        <v>2</v>
      </c>
      <c r="B195" s="13">
        <f>B188</f>
        <v>5</v>
      </c>
      <c r="C195" s="10" t="s">
        <v>25</v>
      </c>
      <c r="D195" s="7" t="s">
        <v>26</v>
      </c>
      <c r="E195" s="42" t="s">
        <v>49</v>
      </c>
      <c r="F195" s="43">
        <v>60</v>
      </c>
      <c r="G195" s="56">
        <v>0.48</v>
      </c>
      <c r="H195" s="56">
        <v>0.06</v>
      </c>
      <c r="I195" s="56">
        <v>1.02</v>
      </c>
      <c r="J195" s="56">
        <v>7.8</v>
      </c>
      <c r="K195" s="44"/>
      <c r="L195" s="43"/>
    </row>
    <row r="196" spans="1:12" ht="15" x14ac:dyDescent="0.25">
      <c r="A196" s="23"/>
      <c r="B196" s="15"/>
      <c r="C196" s="11"/>
      <c r="D196" s="7" t="s">
        <v>27</v>
      </c>
      <c r="E196" s="42" t="s">
        <v>72</v>
      </c>
      <c r="F196" s="43">
        <v>200</v>
      </c>
      <c r="G196" s="56">
        <v>5.23</v>
      </c>
      <c r="H196" s="56">
        <v>4.99</v>
      </c>
      <c r="I196" s="56">
        <v>15.35</v>
      </c>
      <c r="J196" s="56">
        <v>127.44</v>
      </c>
      <c r="K196" s="44">
        <v>99</v>
      </c>
      <c r="L196" s="43"/>
    </row>
    <row r="197" spans="1:12" ht="15" x14ac:dyDescent="0.25">
      <c r="A197" s="23"/>
      <c r="B197" s="15"/>
      <c r="C197" s="11"/>
      <c r="D197" s="7" t="s">
        <v>28</v>
      </c>
      <c r="E197" s="42" t="s">
        <v>46</v>
      </c>
      <c r="F197" s="43">
        <v>90</v>
      </c>
      <c r="G197" s="56">
        <v>7.77</v>
      </c>
      <c r="H197" s="56">
        <v>22.46</v>
      </c>
      <c r="I197" s="56">
        <v>10.73</v>
      </c>
      <c r="J197" s="56">
        <v>276.49</v>
      </c>
      <c r="K197" s="44">
        <v>283</v>
      </c>
      <c r="L197" s="43"/>
    </row>
    <row r="198" spans="1:12" ht="15" x14ac:dyDescent="0.25">
      <c r="A198" s="23"/>
      <c r="B198" s="15"/>
      <c r="C198" s="11"/>
      <c r="D198" s="7" t="s">
        <v>29</v>
      </c>
      <c r="E198" s="42" t="s">
        <v>70</v>
      </c>
      <c r="F198" s="43">
        <v>150</v>
      </c>
      <c r="G198" s="56">
        <v>3.7</v>
      </c>
      <c r="H198" s="56">
        <v>4.6500000000000004</v>
      </c>
      <c r="I198" s="56">
        <v>38.89</v>
      </c>
      <c r="J198" s="56">
        <v>212.23</v>
      </c>
      <c r="K198" s="44">
        <v>305</v>
      </c>
      <c r="L198" s="43"/>
    </row>
    <row r="199" spans="1:12" ht="15" x14ac:dyDescent="0.25">
      <c r="A199" s="23"/>
      <c r="B199" s="15"/>
      <c r="C199" s="11"/>
      <c r="D199" s="7" t="s">
        <v>30</v>
      </c>
      <c r="E199" s="42" t="s">
        <v>55</v>
      </c>
      <c r="F199" s="43">
        <v>200</v>
      </c>
      <c r="G199" s="56">
        <v>0.46</v>
      </c>
      <c r="H199" s="56">
        <v>0.1</v>
      </c>
      <c r="I199" s="56">
        <v>37.11</v>
      </c>
      <c r="J199" s="56">
        <v>151.96</v>
      </c>
      <c r="K199" s="44">
        <v>401</v>
      </c>
      <c r="L199" s="43"/>
    </row>
    <row r="200" spans="1:12" ht="15" x14ac:dyDescent="0.25">
      <c r="A200" s="23"/>
      <c r="B200" s="15"/>
      <c r="C200" s="11"/>
      <c r="D200" s="7" t="s">
        <v>31</v>
      </c>
      <c r="E200" s="42" t="s">
        <v>39</v>
      </c>
      <c r="F200" s="43">
        <v>20</v>
      </c>
      <c r="G200" s="56">
        <v>1.5</v>
      </c>
      <c r="H200" s="56">
        <v>0.57999999999999996</v>
      </c>
      <c r="I200" s="56">
        <v>10.28</v>
      </c>
      <c r="J200" s="56">
        <v>52.4</v>
      </c>
      <c r="K200" s="44"/>
      <c r="L200" s="43"/>
    </row>
    <row r="201" spans="1:12" ht="15" x14ac:dyDescent="0.25">
      <c r="A201" s="23"/>
      <c r="B201" s="15"/>
      <c r="C201" s="11"/>
      <c r="D201" s="7" t="s">
        <v>32</v>
      </c>
      <c r="E201" s="42" t="s">
        <v>76</v>
      </c>
      <c r="F201" s="43">
        <v>30</v>
      </c>
      <c r="G201" s="56">
        <v>1.99</v>
      </c>
      <c r="H201" s="56">
        <v>0.26</v>
      </c>
      <c r="I201" s="56">
        <v>12.72</v>
      </c>
      <c r="J201" s="56">
        <v>61.19</v>
      </c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56"/>
      <c r="H202" s="56"/>
      <c r="I202" s="56"/>
      <c r="J202" s="56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56"/>
      <c r="H203" s="56"/>
      <c r="I203" s="56"/>
      <c r="J203" s="56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56"/>
      <c r="H204" s="56"/>
      <c r="I204" s="56"/>
      <c r="J204" s="56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56"/>
      <c r="H205" s="56"/>
      <c r="I205" s="56"/>
      <c r="J205" s="56"/>
      <c r="K205" s="44"/>
      <c r="L205" s="43"/>
    </row>
    <row r="206" spans="1:12" ht="15" x14ac:dyDescent="0.25">
      <c r="A206" s="24"/>
      <c r="B206" s="17"/>
      <c r="C206" s="8"/>
      <c r="D206" s="18" t="s">
        <v>33</v>
      </c>
      <c r="E206" s="9"/>
      <c r="F206" s="19">
        <f>F195+F196+F197+F198+F199+F200+F201</f>
        <v>750</v>
      </c>
      <c r="G206" s="57">
        <f>SUM(G195:G205)</f>
        <v>21.13</v>
      </c>
      <c r="H206" s="57">
        <f>SUM(H195:H205)</f>
        <v>33.1</v>
      </c>
      <c r="I206" s="57">
        <f>SUM(I195:I205)</f>
        <v>126.10000000000001</v>
      </c>
      <c r="J206" s="57">
        <f>SUM(J195:J205)</f>
        <v>889.51</v>
      </c>
      <c r="K206" s="25"/>
      <c r="L206" s="19"/>
    </row>
    <row r="207" spans="1:12" ht="15" x14ac:dyDescent="0.2">
      <c r="A207" s="29">
        <f>A188</f>
        <v>2</v>
      </c>
      <c r="B207" s="30">
        <f>B188</f>
        <v>5</v>
      </c>
      <c r="C207" s="63" t="s">
        <v>4</v>
      </c>
      <c r="D207" s="64"/>
      <c r="E207" s="31"/>
      <c r="F207" s="32">
        <f>F194+F206</f>
        <v>1255</v>
      </c>
      <c r="G207" s="58">
        <f>G194+G206</f>
        <v>40.68</v>
      </c>
      <c r="H207" s="58">
        <f>H194+H206</f>
        <v>49.31</v>
      </c>
      <c r="I207" s="58">
        <f>I194+I206</f>
        <v>259.77</v>
      </c>
      <c r="J207" s="58">
        <f>J194+J206</f>
        <v>1652.92</v>
      </c>
      <c r="K207" s="32"/>
      <c r="L207" s="32">
        <f>L194+L206</f>
        <v>0</v>
      </c>
    </row>
    <row r="208" spans="1:12" x14ac:dyDescent="0.2">
      <c r="A208" s="27"/>
      <c r="B208" s="28"/>
      <c r="C208" s="65" t="s">
        <v>5</v>
      </c>
      <c r="D208" s="65"/>
      <c r="E208" s="65"/>
      <c r="F208" s="34">
        <f>(F25+F44+F64+F85+F106+F125+F145+F166+F187+F207)/(IF(F25=0,0,1)+IF(F44=0,0,1)+IF(F64=0,0,1)+IF(F85=0,0,1)+IF(F106=0,0,1)+IF(F125=0,0,1)+IF(F145=0,0,1)+IF(F166=0,0,1)+IF(F187=0,0,1)+IF(F207=0,0,1))</f>
        <v>1261.5</v>
      </c>
      <c r="G208" s="62">
        <f>(G25+G44+G64+G85+G106+G125+G145+G166+G187+G207)/(IF(G25=0,0,1)+IF(G44=0,0,1)+IF(G64=0,0,1)+IF(G85=0,0,1)+IF(G106=0,0,1)+IF(G125=0,0,1)+IF(G145=0,0,1)+IF(G166=0,0,1)+IF(G187=0,0,1)+IF(G207=0,0,1))</f>
        <v>42.994</v>
      </c>
      <c r="H208" s="62">
        <f>(H25+H44+H64+H85+H106+H125+H145+H166+H187+H207)/(IF(H25=0,0,1)+IF(H44=0,0,1)+IF(H64=0,0,1)+IF(H85=0,0,1)+IF(H106=0,0,1)+IF(H125=0,0,1)+IF(H145=0,0,1)+IF(H166=0,0,1)+IF(H187=0,0,1)+IF(H207=0,0,1))</f>
        <v>43.041999999999994</v>
      </c>
      <c r="I208" s="62">
        <f>(I25+I44+I64+I85+I106+I125+I145+I166+I187+I207)/(IF(I25=0,0,1)+IF(I44=0,0,1)+IF(I64=0,0,1)+IF(I85=0,0,1)+IF(I106=0,0,1)+IF(I125=0,0,1)+IF(I145=0,0,1)+IF(I166=0,0,1)+IF(I187=0,0,1)+IF(I207=0,0,1))</f>
        <v>202.62800000000004</v>
      </c>
      <c r="J208" s="62">
        <f>(J25+J44+J64+J85+J106+J125+J145+J166+J187+J207)/(IF(J25=0,0,1)+IF(J44=0,0,1)+IF(J64=0,0,1)+IF(J85=0,0,1)+IF(J106=0,0,1)+IF(J125=0,0,1)+IF(J145=0,0,1)+IF(J166=0,0,1)+IF(J187=0,0,1)+IF(J207=0,0,1))</f>
        <v>1385.0659999999998</v>
      </c>
      <c r="K208" s="34"/>
      <c r="L208" s="34"/>
    </row>
  </sheetData>
  <mergeCells count="14">
    <mergeCell ref="C1:E1"/>
    <mergeCell ref="H1:K1"/>
    <mergeCell ref="H2:K2"/>
    <mergeCell ref="C44:D44"/>
    <mergeCell ref="C64:D64"/>
    <mergeCell ref="C85:D85"/>
    <mergeCell ref="C106:D106"/>
    <mergeCell ref="C25:D25"/>
    <mergeCell ref="C208:E208"/>
    <mergeCell ref="C207:D207"/>
    <mergeCell ref="C125:D125"/>
    <mergeCell ref="C145:D145"/>
    <mergeCell ref="C166:D166"/>
    <mergeCell ref="C187:D18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2023-10-25T11:10:54Z</cp:lastPrinted>
  <dcterms:created xsi:type="dcterms:W3CDTF">2022-05-16T14:23:56Z</dcterms:created>
  <dcterms:modified xsi:type="dcterms:W3CDTF">2026-04-14T22:08:43Z</dcterms:modified>
</cp:coreProperties>
</file>